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714"/>
  <workbookPr autoCompressPictures="0" defaultThemeVersion="124226"/>
  <mc:AlternateContent xmlns:mc="http://schemas.openxmlformats.org/markup-compatibility/2006">
    <mc:Choice Requires="x15">
      <x15ac:absPath xmlns:x15ac="http://schemas.microsoft.com/office/spreadsheetml/2010/11/ac" url="/Users/drvineetadhankharshah/Documents/Drive Data/Printing/Kayakalp/23 July 2024 Final version/Kayakalp Final Toolkits 19 July 2024/"/>
    </mc:Choice>
  </mc:AlternateContent>
  <xr:revisionPtr revIDLastSave="0" documentId="13_ncr:1_{4E678D41-8AEA-6948-AAA5-D9AE2D909B84}" xr6:coauthVersionLast="47" xr6:coauthVersionMax="47" xr10:uidLastSave="{00000000-0000-0000-0000-000000000000}"/>
  <bookViews>
    <workbookView xWindow="0" yWindow="500" windowWidth="28800" windowHeight="16260" xr2:uid="{00000000-000D-0000-FFFF-FFFF00000000}"/>
  </bookViews>
  <sheets>
    <sheet name="Kayakalp-2024" sheetId="2" r:id="rId1"/>
  </sheets>
  <definedNames>
    <definedName name="_xlnm._FilterDatabase" localSheetId="0" hidden="1">'Kayakalp-2024'!$A$51:$M$445</definedName>
    <definedName name="page183" localSheetId="0">'Kayakalp-2024'!#REF!</definedName>
    <definedName name="page185" localSheetId="0">'Kayakalp-2024'!#REF!</definedName>
    <definedName name="page187" localSheetId="0">'Kayakalp-2024'!#REF!</definedName>
    <definedName name="page189" localSheetId="0">'Kayakalp-2024'!$A$234</definedName>
    <definedName name="page191" localSheetId="0">'Kayakalp-2024'!#REF!</definedName>
    <definedName name="page193" localSheetId="0">'Kayakalp-2024'!#REF!</definedName>
    <definedName name="page195" localSheetId="0">'Kayakalp-2024'!$A$293</definedName>
    <definedName name="page197" localSheetId="0">'Kayakalp-2024'!#REF!</definedName>
    <definedName name="page199" localSheetId="0">'Kayakalp-2024'!$A$334</definedName>
    <definedName name="page201" localSheetId="0">'Kayakalp-2024'!#REF!</definedName>
    <definedName name="page203" localSheetId="0">'Kayakalp-2024'!#REF!</definedName>
    <definedName name="page205" localSheetId="0">'Kayakalp-2024'!#REF!</definedName>
    <definedName name="page207" localSheetId="0">'Kayakalp-2024'!#REF!</definedName>
    <definedName name="page209" localSheetId="0">'Kayakalp-2024'!#REF!</definedName>
    <definedName name="_xlnm.Print_Area" localSheetId="0">'Kayakalp-2024'!$A$51:$G$445</definedName>
    <definedName name="_xlnm.Print_Titles" localSheetId="0">'Kayakalp-2024'!$51:$51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8" i="2" l="1"/>
  <c r="E37" i="2"/>
  <c r="D9" i="2"/>
  <c r="H18" i="2" l="1"/>
  <c r="H407" i="2"/>
  <c r="H358" i="2"/>
  <c r="H315" i="2"/>
  <c r="H309" i="2"/>
  <c r="H290" i="2"/>
  <c r="H248" i="2"/>
  <c r="H89" i="2"/>
  <c r="C46" i="2"/>
  <c r="E46" i="2" s="1"/>
  <c r="C45" i="2" l="1"/>
  <c r="E45" i="2" s="1"/>
  <c r="C44" i="2"/>
  <c r="E44" i="2" s="1"/>
  <c r="C43" i="2" l="1"/>
  <c r="E43" i="2" s="1"/>
  <c r="D47" i="2"/>
  <c r="H77" i="2"/>
  <c r="H65" i="2"/>
  <c r="H71" i="2"/>
  <c r="H327" i="2"/>
  <c r="H156" i="2"/>
  <c r="C47" i="2" l="1"/>
  <c r="E47" i="2" s="1"/>
  <c r="H37" i="2" s="1"/>
  <c r="H211" i="2"/>
  <c r="H440" i="2" l="1"/>
  <c r="H429" i="2"/>
  <c r="H418" i="2"/>
  <c r="H396" i="2"/>
  <c r="H95" i="2"/>
  <c r="H395" i="2" l="1"/>
  <c r="H352" i="2"/>
  <c r="H346" i="2"/>
  <c r="H340" i="2"/>
  <c r="H266" i="2"/>
  <c r="H260" i="2"/>
  <c r="H254" i="2"/>
  <c r="H229" i="2"/>
  <c r="H223" i="2"/>
  <c r="H205" i="2"/>
  <c r="H126" i="2"/>
  <c r="H120" i="2"/>
  <c r="H114" i="2"/>
  <c r="H107" i="2"/>
  <c r="H101" i="2"/>
  <c r="H83" i="2"/>
  <c r="H59" i="2"/>
  <c r="H389" i="2" l="1"/>
  <c r="H383" i="2"/>
  <c r="H377" i="2"/>
  <c r="H371" i="2"/>
  <c r="H365" i="2"/>
  <c r="H334" i="2"/>
  <c r="H333" i="2" s="1"/>
  <c r="H321" i="2"/>
  <c r="H303" i="2"/>
  <c r="H297" i="2"/>
  <c r="H284" i="2"/>
  <c r="H278" i="2"/>
  <c r="H272" i="2"/>
  <c r="H242" i="2"/>
  <c r="H236" i="2"/>
  <c r="H217" i="2"/>
  <c r="H199" i="2"/>
  <c r="H193" i="2"/>
  <c r="H187" i="2"/>
  <c r="H181" i="2"/>
  <c r="H175" i="2"/>
  <c r="H168" i="2"/>
  <c r="H162" i="2"/>
  <c r="H150" i="2"/>
  <c r="H144" i="2"/>
  <c r="H138" i="2"/>
  <c r="H132" i="2"/>
  <c r="H53" i="2"/>
  <c r="H52" i="2" s="1"/>
  <c r="H174" i="2" l="1"/>
  <c r="H296" i="2"/>
  <c r="H113" i="2"/>
  <c r="H235" i="2"/>
  <c r="H364" i="2"/>
  <c r="B37" i="2"/>
  <c r="H28" i="2"/>
  <c r="B28" i="2"/>
  <c r="E18" i="2"/>
  <c r="B18" i="2"/>
  <c r="E28" i="2"/>
</calcChain>
</file>

<file path=xl/sharedStrings.xml><?xml version="1.0" encoding="utf-8"?>
<sst xmlns="http://schemas.openxmlformats.org/spreadsheetml/2006/main" count="1525" uniqueCount="1167">
  <si>
    <t>Criteria</t>
  </si>
  <si>
    <t>Assessment Method</t>
  </si>
  <si>
    <t>Means of Verification</t>
  </si>
  <si>
    <t>Compliance</t>
  </si>
  <si>
    <t>A1.1</t>
  </si>
  <si>
    <t>A1</t>
  </si>
  <si>
    <t>Pest &amp; Animal Control</t>
  </si>
  <si>
    <t>OB/SI</t>
  </si>
  <si>
    <t>A1.2</t>
  </si>
  <si>
    <t>OB</t>
  </si>
  <si>
    <t>A1.3</t>
  </si>
  <si>
    <t>SI/RR</t>
  </si>
  <si>
    <t>A1.4</t>
  </si>
  <si>
    <t>RR/SI</t>
  </si>
  <si>
    <t>A1.5</t>
  </si>
  <si>
    <t>OB/SI /PI</t>
  </si>
  <si>
    <t>A2</t>
  </si>
  <si>
    <t>Landscaping &amp; Gardening</t>
  </si>
  <si>
    <t>A2.1</t>
  </si>
  <si>
    <t>A2.2</t>
  </si>
  <si>
    <t>No stray animals within the facility premises</t>
  </si>
  <si>
    <t>Cattle-trap is installed at the entrance</t>
  </si>
  <si>
    <t>Ask the facility administration about pest control measures to control rodents and insect. Check records of engaging a professional agency for the same</t>
  </si>
  <si>
    <t>Anti-termite Treatment of the wooden furniture and fixtures is undertaken periodically</t>
  </si>
  <si>
    <t>Check if the facility has a scheduled programme for anti-termite treatment at least once in a year</t>
  </si>
  <si>
    <t>Measures for Mosquito free environment are in place</t>
  </si>
  <si>
    <t>Green Areas/ Parks/ Open spaces are well maintained</t>
  </si>
  <si>
    <t>A2.3</t>
  </si>
  <si>
    <t>A2.4</t>
  </si>
  <si>
    <t>Provision of Herbal Garden</t>
  </si>
  <si>
    <t>A3</t>
  </si>
  <si>
    <t>Maintenance of Open Areas</t>
  </si>
  <si>
    <t>A3.1</t>
  </si>
  <si>
    <t>A3.2</t>
  </si>
  <si>
    <t>OB/ SI</t>
  </si>
  <si>
    <t>A3.4</t>
  </si>
  <si>
    <t>A3.5</t>
  </si>
  <si>
    <t>A4</t>
  </si>
  <si>
    <t>A4.1</t>
  </si>
  <si>
    <t>A4.2</t>
  </si>
  <si>
    <t>A4.3</t>
  </si>
  <si>
    <t>A4.4</t>
  </si>
  <si>
    <t>A5</t>
  </si>
  <si>
    <t>Infrastructure Maintenance</t>
  </si>
  <si>
    <t>A5.1</t>
  </si>
  <si>
    <t>A5.2</t>
  </si>
  <si>
    <t>A5.3</t>
  </si>
  <si>
    <t>A5.4</t>
  </si>
  <si>
    <t>A.5.5</t>
  </si>
  <si>
    <t>A6</t>
  </si>
  <si>
    <t>Illumination</t>
  </si>
  <si>
    <t>A6.1</t>
  </si>
  <si>
    <t>A6.2</t>
  </si>
  <si>
    <t>A6.3</t>
  </si>
  <si>
    <t>A6.4</t>
  </si>
  <si>
    <t>A6.5</t>
  </si>
  <si>
    <t>A7</t>
  </si>
  <si>
    <t>Maintenance of Furniture &amp; Fixture</t>
  </si>
  <si>
    <t>A7.1</t>
  </si>
  <si>
    <t>A7.2</t>
  </si>
  <si>
    <t>A7.3</t>
  </si>
  <si>
    <t>A7.4</t>
  </si>
  <si>
    <t>A7.5</t>
  </si>
  <si>
    <t>A8</t>
  </si>
  <si>
    <t>Removal of Junk Material</t>
  </si>
  <si>
    <t>A8.1</t>
  </si>
  <si>
    <t>A8.2</t>
  </si>
  <si>
    <t>A8.3</t>
  </si>
  <si>
    <t>A8.4</t>
  </si>
  <si>
    <t>A8.5</t>
  </si>
  <si>
    <t>A9</t>
  </si>
  <si>
    <t>Water Conservation</t>
  </si>
  <si>
    <t>A9.1</t>
  </si>
  <si>
    <t>OB/SI/RR</t>
  </si>
  <si>
    <t>A9.2</t>
  </si>
  <si>
    <t>A9.3</t>
  </si>
  <si>
    <t>SI/OB</t>
  </si>
  <si>
    <t>A10</t>
  </si>
  <si>
    <t>A10.1</t>
  </si>
  <si>
    <t>A10.2</t>
  </si>
  <si>
    <t>A10.3</t>
  </si>
  <si>
    <t>A10.4</t>
  </si>
  <si>
    <t>A10.5</t>
  </si>
  <si>
    <t>B</t>
  </si>
  <si>
    <t>Sanitation &amp; Hygiene</t>
  </si>
  <si>
    <t>B1</t>
  </si>
  <si>
    <t>Cleanliness of Circulation Area</t>
  </si>
  <si>
    <t>B1.1</t>
  </si>
  <si>
    <t>B1.2</t>
  </si>
  <si>
    <t>B1.3</t>
  </si>
  <si>
    <t>B1.4</t>
  </si>
  <si>
    <t>B1.5</t>
  </si>
  <si>
    <t>Cleanliness of Wards</t>
  </si>
  <si>
    <t>B2.1</t>
  </si>
  <si>
    <t>B2.2</t>
  </si>
  <si>
    <t>B2.3</t>
  </si>
  <si>
    <t>B2.4</t>
  </si>
  <si>
    <t>B2.5</t>
  </si>
  <si>
    <t>B3</t>
  </si>
  <si>
    <t>B3.1</t>
  </si>
  <si>
    <t>B3.2</t>
  </si>
  <si>
    <t>B3.3</t>
  </si>
  <si>
    <t>B3.4</t>
  </si>
  <si>
    <t>B3.5</t>
  </si>
  <si>
    <t>B4</t>
  </si>
  <si>
    <t>B4.1</t>
  </si>
  <si>
    <t>B4.2</t>
  </si>
  <si>
    <t>B4.3</t>
  </si>
  <si>
    <t>B4.4</t>
  </si>
  <si>
    <t>B4.5</t>
  </si>
  <si>
    <t>B5</t>
  </si>
  <si>
    <t>B5.1</t>
  </si>
  <si>
    <t>B5.2</t>
  </si>
  <si>
    <t>B5.3</t>
  </si>
  <si>
    <t>B5.4</t>
  </si>
  <si>
    <t>B5.5</t>
  </si>
  <si>
    <t>B6</t>
  </si>
  <si>
    <t>Cleanliness of Toilets</t>
  </si>
  <si>
    <t>B6.1</t>
  </si>
  <si>
    <t>B6.2</t>
  </si>
  <si>
    <t>No foul smell in the Toilets</t>
  </si>
  <si>
    <t>B6.3</t>
  </si>
  <si>
    <t>B6.4</t>
  </si>
  <si>
    <t>B6.5</t>
  </si>
  <si>
    <t>B7</t>
  </si>
  <si>
    <t>Use of standards materials and Equipment for Cleaning</t>
  </si>
  <si>
    <t>B7.1</t>
  </si>
  <si>
    <t>SI/OB/RR</t>
  </si>
  <si>
    <t>B7.2</t>
  </si>
  <si>
    <t>B7.3</t>
  </si>
  <si>
    <t>B7.4</t>
  </si>
  <si>
    <t>B7.5</t>
  </si>
  <si>
    <t>B8</t>
  </si>
  <si>
    <t>Use of Standard Methods Cleaning</t>
  </si>
  <si>
    <t>B8.1</t>
  </si>
  <si>
    <t>B8.2</t>
  </si>
  <si>
    <t>B8.3</t>
  </si>
  <si>
    <t>B8.4</t>
  </si>
  <si>
    <t>B8.5</t>
  </si>
  <si>
    <t>B9</t>
  </si>
  <si>
    <t>Monitoring of Cleanliness Activities</t>
  </si>
  <si>
    <t>B9.1</t>
  </si>
  <si>
    <t>OB/RR</t>
  </si>
  <si>
    <t>B9.2</t>
  </si>
  <si>
    <t>B9.3</t>
  </si>
  <si>
    <t>B9.4</t>
  </si>
  <si>
    <t>B9.5</t>
  </si>
  <si>
    <t>B10.</t>
  </si>
  <si>
    <t>Drainage and Sewage Management</t>
  </si>
  <si>
    <t>B10.1</t>
  </si>
  <si>
    <t>B10.2</t>
  </si>
  <si>
    <t>B10.3</t>
  </si>
  <si>
    <t>B10.4</t>
  </si>
  <si>
    <t>C</t>
  </si>
  <si>
    <t>Waste Management</t>
  </si>
  <si>
    <t>C1</t>
  </si>
  <si>
    <t>C1.1</t>
  </si>
  <si>
    <t>C1.2</t>
  </si>
  <si>
    <t>C1.3</t>
  </si>
  <si>
    <t>C1.4</t>
  </si>
  <si>
    <t>C1.5</t>
  </si>
  <si>
    <t>SI</t>
  </si>
  <si>
    <t>C2</t>
  </si>
  <si>
    <t>C2.1</t>
  </si>
  <si>
    <t>C2.2</t>
  </si>
  <si>
    <t>C2.3</t>
  </si>
  <si>
    <t>C2.4</t>
  </si>
  <si>
    <t>C2.5</t>
  </si>
  <si>
    <t>Check that pathways, corridors, courtyards, waiting area, etc. are clean and land landscaped.</t>
  </si>
  <si>
    <t>There is no abandoned / dilapidated building within the premises</t>
  </si>
  <si>
    <t>Check that the facility premises are not being used as ‘thoroughfare’ by the general public</t>
  </si>
  <si>
    <t>Open areas are well maintained</t>
  </si>
  <si>
    <t>There is no unauthorised occupation within the facility, nor there is encroachment on Hospital land</t>
  </si>
  <si>
    <t>Hospital / Facility Appearance</t>
  </si>
  <si>
    <t>Walls are well-plastered and painted</t>
  </si>
  <si>
    <t>Interior of patient care areas are plastered &amp; painted</t>
  </si>
  <si>
    <t>Interior walls and roof of the outdoor and indoor area are plastered and painted in soothing colour. The Paint has not faded away.</t>
  </si>
  <si>
    <t>Name of the hospital is prominently displayed at the entrance</t>
  </si>
  <si>
    <t>No unwanted/Outdated posters</t>
  </si>
  <si>
    <t>Hospital Infrastructure is well maintained</t>
  </si>
  <si>
    <t>Hospital has a system for periodic maintenance of infrastructure at pre-defined interval</t>
  </si>
  <si>
    <t>Check the records for preventive maintenance of the building. It should be done at least annually.</t>
  </si>
  <si>
    <t>Electric wiring and Fittings are maintained</t>
  </si>
  <si>
    <t>Check to ensure that there are no loose hanging wires, open or broken electricity panels</t>
  </si>
  <si>
    <t>Hospital has intact boundary wall and functional gates at entry</t>
  </si>
  <si>
    <t>Hospital has adequate facility for parking of vehicles</t>
  </si>
  <si>
    <t>Adequate illumination in Circulation Area</t>
  </si>
  <si>
    <t>Adequate illumination in front of hospital and access road</t>
  </si>
  <si>
    <t>Window and doors are maintained</t>
  </si>
  <si>
    <t>Check, if Window panes are intact, and provided with Grill/ Wire Meshwork. Doors are intact and painted /varnished</t>
  </si>
  <si>
    <t>Patient Beds &amp; Mattresses are in good condition</t>
  </si>
  <si>
    <t>Check that Patient beds are not rusted and are painted. Mattresses are clean and not torn</t>
  </si>
  <si>
    <t>Trolleys, Stretchers, Wheel Chairs, etc. are well maintained</t>
  </si>
  <si>
    <t>Furniture at the nursing station, staff room, administrative office are maintained</t>
  </si>
  <si>
    <t>There is a system of preventive maintenance of furniture and fixtures</t>
  </si>
  <si>
    <t>No junk material in patient care areas</t>
  </si>
  <si>
    <t>No junk material in Open Areas and corridors</t>
  </si>
  <si>
    <t>No junk material in critical service area</t>
  </si>
  <si>
    <t>Hospital has demarcated space for keeping condemned junk material</t>
  </si>
  <si>
    <t>Hospital promotes water conservation</t>
  </si>
  <si>
    <t>Hospital has a functional rain water harvesting system</t>
  </si>
  <si>
    <t>Staff periodically sort useful and unnecessary articles at work station</t>
  </si>
  <si>
    <t>The Staff arrange the useful articles, records in systematic manner</t>
  </si>
  <si>
    <t>Staff label the articles in identifiable manner</t>
  </si>
  <si>
    <t>Work stations are clean and free of dirt/dust</t>
  </si>
  <si>
    <t>Staff has been trained for work place management</t>
  </si>
  <si>
    <t>No dirt/Grease/Stains in the Circulation area</t>
  </si>
  <si>
    <t>No Cobwebs/Bird Nest/ Dust on walls and roofs of corridors</t>
  </si>
  <si>
    <t>Corridors are cleaned at least twice in the day with wet mop</t>
  </si>
  <si>
    <t>Ask cleaning staff about frequency of cleaning in a day. Verify with Housekeeping records</t>
  </si>
  <si>
    <t>Corridors are rigorously cleaned with scrubbing / flooding once in a month</t>
  </si>
  <si>
    <t>Ask the staff about cleaning schedule and activities</t>
  </si>
  <si>
    <t>Surfaces are conducive of effective cleaning</t>
  </si>
  <si>
    <t>No dirt/Grease/ Stains/ Garbage in wards</t>
  </si>
  <si>
    <t>No Cobwebs/Bird Nest/ Dust/Seepage on walls and roofs of wards</t>
  </si>
  <si>
    <t>Wards are cleaned at least thrice in the day with wet mop</t>
  </si>
  <si>
    <t>Patient Furniture, Mattresses, Fixtures are without grease and dust</t>
  </si>
  <si>
    <t>Check for visible dirt, dust, grease etc. Check if the items are wiped/dusted daily</t>
  </si>
  <si>
    <t>Floors, walls, furniture and fixture are thoroughly cleaned once in a week.</t>
  </si>
  <si>
    <t>Ask cleaning staff about frequency of cleaning in a day. Verify with Housekeeping records if available</t>
  </si>
  <si>
    <t>No dirt/Grease/ Stains/ Garbage in Procedure Areas</t>
  </si>
  <si>
    <t>OT/Labour Room floors and procedures surfaces are cleaned at least twice a day / after every surgery</t>
  </si>
  <si>
    <t>Ask cleaning staff about frequency of cleaning in a day. Verify with Housekeeping records.</t>
  </si>
  <si>
    <t>OT &amp; Labour Room Tables are without grease, body fluid and dust</t>
  </si>
  <si>
    <t>Ask cleaning staff about frequency of cleaning day. Verify with Housekeeping records if available.</t>
  </si>
  <si>
    <t>No dirt/Grease/Stains / Garbage in Ambulatory Area</t>
  </si>
  <si>
    <t>No Cobwebs/Bird Nest/ Seepage on walls and roofs of ambulatory area</t>
  </si>
  <si>
    <t>Ambulatory Areas are cleaned at least thrice in the day with wet mop</t>
  </si>
  <si>
    <t>Furniture, &amp; Fixtures are without grease and dust and cleaned daily</t>
  </si>
  <si>
    <t>Observe and ask the staff about frequency for cleaning</t>
  </si>
  <si>
    <t>Ask staff about schedule of cleaning and verify with records</t>
  </si>
  <si>
    <t>No dirt/Grease/ Stains/ Garbage in Auxiliary Area</t>
  </si>
  <si>
    <t>No Cobwebs/Bird Nest/ Seepage on walls and roofs of Auxiliary Area</t>
  </si>
  <si>
    <t>Auxiliary Areas are cleaned at least twice in the day with wet mop</t>
  </si>
  <si>
    <t>Floors, walls, furniture and fixture are thoroughly cleaned once in a month</t>
  </si>
  <si>
    <t>No dirt/Grease/Stains/ Garbage in Toilets</t>
  </si>
  <si>
    <t>Check some of the toilets randomly in indoor and outdoor areas for any visible dirt, grease, stains, water accumulation in toilets</t>
  </si>
  <si>
    <t>Check some of the toilets randomly in indoor and outdoor areas for foul smell</t>
  </si>
  <si>
    <t>Toilets have running water and functional cistern</t>
  </si>
  <si>
    <t>Ask cleaning staff to operate cistern and water taps</t>
  </si>
  <si>
    <t>Sinks and Cistern are cleaned every two hours or whenever required</t>
  </si>
  <si>
    <t>Ask cleaning staff for frequency of cleaning and verify it with house keeping records</t>
  </si>
  <si>
    <t>Cleaning staff uses correct concentration of cleaning solution</t>
  </si>
  <si>
    <t>Availability of carbolic Acid/ Bacilocid for surface cleaning in procedure areas- OT, Labour Room</t>
  </si>
  <si>
    <t>Check for adequacy of the supply. Verify with the records of stock outs, if any</t>
  </si>
  <si>
    <t>Availability of Cleaning Equipment</t>
  </si>
  <si>
    <t>Ask cleaning staff to demonstrate the how they apply mop on floors. It should be in one direction without returning to the starting point. The mop should move from inner area to outer area of the room.</t>
  </si>
  <si>
    <t>No use of brooms in patient care areas</t>
  </si>
  <si>
    <t>Check if brooms are stored in patient care areas. Ask cleaning staff if they are using brooms for sweeping in wards, OT, Labour room. Brooms should not be used in patient care areas.</t>
  </si>
  <si>
    <t>Use of separate mops for critical and semi critical areas and procedures surfaces</t>
  </si>
  <si>
    <t>Disinfection and washing of mops after every cleaning cycle</t>
  </si>
  <si>
    <t>Check if cleaning staff disinfect, clean and dry the mop before using it for next cleaning cycle.</t>
  </si>
  <si>
    <t>Use of Housekeeping Checklist in Toilets</t>
  </si>
  <si>
    <t>Use of Housekeeping Checklist in Procedure Areas</t>
  </si>
  <si>
    <t>Monitoring of adequacy and quality of material used for cleaning</t>
  </si>
  <si>
    <t>Check if there is any system of monitoring that adequate concentration of disinfectant solution is used for cleaning. Hospital administration take feedback from cleaning staff about efficacy of the solution and take corrective action if it is not effective.</t>
  </si>
  <si>
    <t>Availability of closed drainage system</t>
  </si>
  <si>
    <t>Gradient of Drains is conducive for adequate for maintaining flow</t>
  </si>
  <si>
    <t>No blocked/ over-flowing drains in the facility</t>
  </si>
  <si>
    <t>Observe that the drains are not overflowing or blocked</t>
  </si>
  <si>
    <t>All the drains are cleaned once in a week</t>
  </si>
  <si>
    <t>B10.5</t>
  </si>
  <si>
    <t>Check with the cleaning staff about the frequency of cleaning of drains. Verify with the records.</t>
  </si>
  <si>
    <t>Transportation of biomedical waste is done in closed container/trolley</t>
  </si>
  <si>
    <t>C3</t>
  </si>
  <si>
    <t>Sharp Management</t>
  </si>
  <si>
    <t>C3.1</t>
  </si>
  <si>
    <t>C3.3</t>
  </si>
  <si>
    <t>C4</t>
  </si>
  <si>
    <t>Storage of Biomedical Waste</t>
  </si>
  <si>
    <t>C4.1</t>
  </si>
  <si>
    <t>C4.2</t>
  </si>
  <si>
    <t>C4.3</t>
  </si>
  <si>
    <t>C4.4</t>
  </si>
  <si>
    <t>C4.5</t>
  </si>
  <si>
    <t>No Biomedical waste is stored for more than 48 Hours</t>
  </si>
  <si>
    <t>C5</t>
  </si>
  <si>
    <t>Disposal of Biomedical waste</t>
  </si>
  <si>
    <t>C5.1</t>
  </si>
  <si>
    <t>C5.2</t>
  </si>
  <si>
    <t>C5.3</t>
  </si>
  <si>
    <t>C5.4</t>
  </si>
  <si>
    <t>C5.5</t>
  </si>
  <si>
    <t>C6</t>
  </si>
  <si>
    <t>Management Hazardous Waste</t>
  </si>
  <si>
    <t>C6.1</t>
  </si>
  <si>
    <t>C6.2</t>
  </si>
  <si>
    <t>C6.3</t>
  </si>
  <si>
    <t>C6.4</t>
  </si>
  <si>
    <t>C7</t>
  </si>
  <si>
    <t>Solid General Waste Management</t>
  </si>
  <si>
    <t>C7.1</t>
  </si>
  <si>
    <t>C7.2</t>
  </si>
  <si>
    <t>C7.3</t>
  </si>
  <si>
    <t>C7.4</t>
  </si>
  <si>
    <t>C7.5</t>
  </si>
  <si>
    <t>OB/SI/ RR</t>
  </si>
  <si>
    <t>C8</t>
  </si>
  <si>
    <t>Liquid Waste Management</t>
  </si>
  <si>
    <t>C8.1</t>
  </si>
  <si>
    <t>C8.2</t>
  </si>
  <si>
    <t>C8.3</t>
  </si>
  <si>
    <t>C8.4</t>
  </si>
  <si>
    <t>C8.5</t>
  </si>
  <si>
    <t>C9</t>
  </si>
  <si>
    <t>Equipment and Supplies for Bio Medical Waste Management</t>
  </si>
  <si>
    <t>C9.1</t>
  </si>
  <si>
    <t>C9.2</t>
  </si>
  <si>
    <t>C9.3</t>
  </si>
  <si>
    <t>C9.4</t>
  </si>
  <si>
    <t>C9.5</t>
  </si>
  <si>
    <t>At each point of generation of sharp waste</t>
  </si>
  <si>
    <t>Availability of trolleys for waste collection and transportation</t>
  </si>
  <si>
    <t>C10</t>
  </si>
  <si>
    <t>Statuary Compliances</t>
  </si>
  <si>
    <t>C10.1</t>
  </si>
  <si>
    <t>RR</t>
  </si>
  <si>
    <t>C10.2</t>
  </si>
  <si>
    <t>C10.3</t>
  </si>
  <si>
    <t>C10.4</t>
  </si>
  <si>
    <t>C10.5</t>
  </si>
  <si>
    <t>D</t>
  </si>
  <si>
    <t>D1</t>
  </si>
  <si>
    <t>Hand Hygiene</t>
  </si>
  <si>
    <t>D1.1</t>
  </si>
  <si>
    <t>Availability of Sink and running water at point of use</t>
  </si>
  <si>
    <t>D1.2</t>
  </si>
  <si>
    <t>D1.3</t>
  </si>
  <si>
    <t>D1.4</t>
  </si>
  <si>
    <t>D1.5</t>
  </si>
  <si>
    <t>Display of Hand washing Instructions</t>
  </si>
  <si>
    <t>Check that Hand washing instructions are displayed preferably at all points of use</t>
  </si>
  <si>
    <t>Adherence to 6 steps of Hand washing</t>
  </si>
  <si>
    <t>Ask facility staff to demonstrate 6 steps of normal hand wash</t>
  </si>
  <si>
    <t>Staff is aware of when to hand wash</t>
  </si>
  <si>
    <t>D2</t>
  </si>
  <si>
    <t>Personal Protective Equipment (PPE)</t>
  </si>
  <si>
    <t>D2.1</t>
  </si>
  <si>
    <t>D2.2</t>
  </si>
  <si>
    <t>Use of Masks and Head cap</t>
  </si>
  <si>
    <t>D2.3</t>
  </si>
  <si>
    <t>D2.4</t>
  </si>
  <si>
    <t>D2.5</t>
  </si>
  <si>
    <t>D3</t>
  </si>
  <si>
    <t>Personal Protective Practices</t>
  </si>
  <si>
    <t>D3.1</t>
  </si>
  <si>
    <t>D3.2</t>
  </si>
  <si>
    <t>D3.3</t>
  </si>
  <si>
    <t>Use of Gloves during procedures and examination</t>
  </si>
  <si>
    <t>Check, if the staff uses gloves during examination, and while conducting procedures</t>
  </si>
  <si>
    <t>Check, if staff uses mask and head caps in patient care and procedure areas</t>
  </si>
  <si>
    <t>Use of Heavy Duty Gloves and gumboot by waste handlers</t>
  </si>
  <si>
    <t>Check, if the housekeeping staff and waste handlers are using heavy duty gloves and gum boots</t>
  </si>
  <si>
    <t>Use of aprons/ Lab coat by the clinical staff</t>
  </si>
  <si>
    <t>Check the usage of protective attire e.g. Apron by the doctor and nurses, lab coat by the lab technicians, gown in OT, etc.</t>
  </si>
  <si>
    <t>Adequate supply of Personal Protective Equipment (PPE)</t>
  </si>
  <si>
    <t>The staff is aware of use of gloves, when to use (occasion) and its type</t>
  </si>
  <si>
    <t>Check with the staff when do they wear gloves, and when gloves are not required. The Staff should also know difference between clean &amp; sterilized gloves and when to use</t>
  </si>
  <si>
    <t>Correct method of wearing and removing gloves</t>
  </si>
  <si>
    <t>Correct Method of wearing mask and cap</t>
  </si>
  <si>
    <t>D3.4</t>
  </si>
  <si>
    <t>D3.5</t>
  </si>
  <si>
    <t>D4</t>
  </si>
  <si>
    <t>Decontamination and Cleaning of Instruments</t>
  </si>
  <si>
    <t>D4.1</t>
  </si>
  <si>
    <t>D4.2</t>
  </si>
  <si>
    <t>D4.3</t>
  </si>
  <si>
    <t>D4.4</t>
  </si>
  <si>
    <t>D4.5</t>
  </si>
  <si>
    <t>D5</t>
  </si>
  <si>
    <t>D5.1</t>
  </si>
  <si>
    <t>D5.2</t>
  </si>
  <si>
    <t>D5.3</t>
  </si>
  <si>
    <t>D5.4</t>
  </si>
  <si>
    <t>No re-use of disposable personal protective equipment</t>
  </si>
  <si>
    <t>Check that disposable gloves and mask are not re-used. Reusable Gloves and mask are used after adequate sterilization.</t>
  </si>
  <si>
    <t>Ask the staff about five Standard Precautions</t>
  </si>
  <si>
    <t>Staff knows how to make Chlorine solution</t>
  </si>
  <si>
    <t>Decontamination of operating and Surface examination table, dressing tables etc. after every procedures</t>
  </si>
  <si>
    <t>Decontamination of instruments after use</t>
  </si>
  <si>
    <t>Check whether instruments are decontaminated with 0.5% chlorine solution for 10 minutes</t>
  </si>
  <si>
    <t>Cleaning of instruments done after decontamination</t>
  </si>
  <si>
    <t>Check instruments are cleaned thoroughly with water and soap before sterilization</t>
  </si>
  <si>
    <t>Adequate Contact Time for decontamination</t>
  </si>
  <si>
    <t>Ask staff about the Contact time for decontamination of instruments (10 Minutes)</t>
  </si>
  <si>
    <t>Disinfection &amp; Sterilization of Instruments</t>
  </si>
  <si>
    <t>Adherence to Protocols for autoclaving</t>
  </si>
  <si>
    <t>Adherence to Protocol for High Level disinfection</t>
  </si>
  <si>
    <t>Use of Signal Locks for sterilization</t>
  </si>
  <si>
    <t>Chemical Sterilization of instruments done as per protocol</t>
  </si>
  <si>
    <t>D5.5</t>
  </si>
  <si>
    <t>D6</t>
  </si>
  <si>
    <t>Spill Management</t>
  </si>
  <si>
    <t>D6.1</t>
  </si>
  <si>
    <t>D6.2</t>
  </si>
  <si>
    <t>Check availability of kits</t>
  </si>
  <si>
    <t>D6.3</t>
  </si>
  <si>
    <t>Check for the training records</t>
  </si>
  <si>
    <t>D6.4</t>
  </si>
  <si>
    <t>Check for display</t>
  </si>
  <si>
    <t>D6.5</t>
  </si>
  <si>
    <t>Check for adherence to protocol</t>
  </si>
  <si>
    <t>D7</t>
  </si>
  <si>
    <t>Isolation and Barrier Nursing</t>
  </si>
  <si>
    <t>D7.1</t>
  </si>
  <si>
    <t>Provision of Isolation ward</t>
  </si>
  <si>
    <t>D7.2</t>
  </si>
  <si>
    <t>D7.3</t>
  </si>
  <si>
    <t>D7.4</t>
  </si>
  <si>
    <t>D7.5</t>
  </si>
  <si>
    <t>OB/Is</t>
  </si>
  <si>
    <t>D8</t>
  </si>
  <si>
    <t>Infection Control Program</t>
  </si>
  <si>
    <t>D8.1</t>
  </si>
  <si>
    <t>D8.2</t>
  </si>
  <si>
    <t>Sterility of autoclaved pack maintained during storage</t>
  </si>
  <si>
    <t>Check for adherence to protocols</t>
  </si>
  <si>
    <t>Availability of spill management Kit</t>
  </si>
  <si>
    <t>Staff has been trained for spill management</t>
  </si>
  <si>
    <t>Spill management protocols are displayed at points if use</t>
  </si>
  <si>
    <t>Staff is aware of management of large spills</t>
  </si>
  <si>
    <t>Check if isolation ward is available in the hospital</t>
  </si>
  <si>
    <t>Infectious patients are not mixed for general patients</t>
  </si>
  <si>
    <t>Maintenance of adequate bed to bed distance in wards</t>
  </si>
  <si>
    <t>Restriction of external foot wear in critical areas</t>
  </si>
  <si>
    <t>Restriction of visitors to Isolation Area</t>
  </si>
  <si>
    <t>Infection Control Committee is constituted and functional in the Hospital</t>
  </si>
  <si>
    <t>Regular Monitoring of infection control practices</t>
  </si>
  <si>
    <t>Check, if there is any practice of daily monitoring of infection control practice like hand hygiene and personal protection</t>
  </si>
  <si>
    <t>D8.3</t>
  </si>
  <si>
    <t>D8.4</t>
  </si>
  <si>
    <t>D8.5</t>
  </si>
  <si>
    <t>Antibiotic Policy is implemented at the facility</t>
  </si>
  <si>
    <t>Immunization of Service Providers</t>
  </si>
  <si>
    <t>D9</t>
  </si>
  <si>
    <t>Hospital Acquired Infection Surveillance</t>
  </si>
  <si>
    <t>D9.1</t>
  </si>
  <si>
    <t>D9.2</t>
  </si>
  <si>
    <t>Check for the records</t>
  </si>
  <si>
    <t>D9.3</t>
  </si>
  <si>
    <t>D9.4</t>
  </si>
  <si>
    <t>D9.5</t>
  </si>
  <si>
    <t>Regular microbiological surveillance of Critical areas</t>
  </si>
  <si>
    <t>Check for the records of microbiological surveillance of critical areas like OT, Labour room, ICU, SNCU etc.</t>
  </si>
  <si>
    <t>Hospital measures Device Related HAI rates</t>
  </si>
  <si>
    <t>D10</t>
  </si>
  <si>
    <t>Environment Control</t>
  </si>
  <si>
    <t>D10.1</t>
  </si>
  <si>
    <t>D10.2</t>
  </si>
  <si>
    <t>D10.3</t>
  </si>
  <si>
    <t>D10.4</t>
  </si>
  <si>
    <t>Maintenance of positive air pressure in OT and ICU</t>
  </si>
  <si>
    <t>Check how positive pressure is maintained in OT</t>
  </si>
  <si>
    <t>Maintenance of air exchanges in OT and ICU</t>
  </si>
  <si>
    <t>Maintenance of Layout in OT</t>
  </si>
  <si>
    <t>D10.5</t>
  </si>
  <si>
    <t>General and patient traffic are segregated in Hospitals</t>
  </si>
  <si>
    <t>E</t>
  </si>
  <si>
    <t>E1.1</t>
  </si>
  <si>
    <t>RR/SI/PI</t>
  </si>
  <si>
    <t>E1.2</t>
  </si>
  <si>
    <t>OB/SI/PI</t>
  </si>
  <si>
    <t>E1.3</t>
  </si>
  <si>
    <t>E1.4</t>
  </si>
  <si>
    <t>E1.5</t>
  </si>
  <si>
    <t>PI/SI</t>
  </si>
  <si>
    <t>The facility has adequate stock (including reserve) of linen</t>
  </si>
  <si>
    <t>Bed-sheets and linen are changed daily</t>
  </si>
  <si>
    <t>Patients’ dress are clean and not torn</t>
  </si>
  <si>
    <t>Check the patients’ dresses - its cleanliness and condition</t>
  </si>
  <si>
    <t>E2</t>
  </si>
  <si>
    <t>Water Sanitation</t>
  </si>
  <si>
    <t>E2.1</t>
  </si>
  <si>
    <t>E2.2</t>
  </si>
  <si>
    <t>E2.3</t>
  </si>
  <si>
    <t>E2.4</t>
  </si>
  <si>
    <t>E2.5</t>
  </si>
  <si>
    <t>The facility receives adequate quantity of water as per requirement</t>
  </si>
  <si>
    <t>There is storage tank for the water and tank is cleaned periodically</t>
  </si>
  <si>
    <t>Drinking Water is chlorinated</t>
  </si>
  <si>
    <t>Presence of free chlorine at 0.2 ppm is tested in the samples, drawn from the potable water.</t>
  </si>
  <si>
    <t>Quality of Water is tested periodically</t>
  </si>
  <si>
    <t>Periodically, the water is sent for bacteriological examination</t>
  </si>
  <si>
    <t>Water is available at all points of use</t>
  </si>
  <si>
    <t>E3</t>
  </si>
  <si>
    <t>Kitchen Services</t>
  </si>
  <si>
    <t>E3.1</t>
  </si>
  <si>
    <t>E3.2</t>
  </si>
  <si>
    <t>E3.3</t>
  </si>
  <si>
    <t>E3.5</t>
  </si>
  <si>
    <t>Dry ration is stored on pellet, away from wall in closed containers. Vegetables are stored at appropriate temperature. Milk, curd and other perishable items are stored in the fridge, which is cleaned and defrosted regularly.</t>
  </si>
  <si>
    <t>Staff observes meticulous personal hygiene</t>
  </si>
  <si>
    <t>E3.4</t>
  </si>
  <si>
    <t>E4</t>
  </si>
  <si>
    <t>Security Services</t>
  </si>
  <si>
    <t>E4.1</t>
  </si>
  <si>
    <t>E4.2</t>
  </si>
  <si>
    <t>E4.3</t>
  </si>
  <si>
    <t>The main gate of premises, Hospital building, wards, OT and Labour room are secured</t>
  </si>
  <si>
    <t>Check for the presence of security personnel at critical locations</t>
  </si>
  <si>
    <t>The security personal are meticulously dressed and smartly turned-out.</t>
  </si>
  <si>
    <t>Check if Security personnel themselves observe the commensurate behaviour such no spitting, no chewing of tobacco, non-smoker, etc.</t>
  </si>
  <si>
    <t>There is a robust crowd management system.</t>
  </si>
  <si>
    <t>Crowd in OPD has waiting place, seats, etc. Dust bins are available and there is adequate ventilation for the patients and their attendants.</t>
  </si>
  <si>
    <t>E4.4</t>
  </si>
  <si>
    <t>E4.5</t>
  </si>
  <si>
    <t>Un-authorised vendors are not present inside the campus. Waste storage is secured and there is no plastic items, card board etc.</t>
  </si>
  <si>
    <t>Check, entry of vendors is controlled or not. Unauthorised entry of rag-pickers should not be there.</t>
  </si>
  <si>
    <t>E5</t>
  </si>
  <si>
    <t>Out-sourced Services Management</t>
  </si>
  <si>
    <t>E5.1</t>
  </si>
  <si>
    <t>E5.2</t>
  </si>
  <si>
    <t>E5.3</t>
  </si>
  <si>
    <t>E5.4</t>
  </si>
  <si>
    <t>E5.5</t>
  </si>
  <si>
    <t>There is valid contract for out-sourced services, like house-keeping, BMW management, security, etc.</t>
  </si>
  <si>
    <t>The Contract has well defined measurable deliverables</t>
  </si>
  <si>
    <t>The contract has penalty clause and it has been evoked in the event of non- performance or sub-standard performance</t>
  </si>
  <si>
    <t>Services provided by the out-sourced organisation are measured periodically and performance evaluation is formally recorded.</t>
  </si>
  <si>
    <t>There is defined time-line for release of payment to the contractors for the services delivered by the organisation.</t>
  </si>
  <si>
    <t>Check the record for the time taken in releasing the payment due to the out-sourced organisation</t>
  </si>
  <si>
    <t>F</t>
  </si>
  <si>
    <t>Hygiene Promotion</t>
  </si>
  <si>
    <t>F1</t>
  </si>
  <si>
    <t>Community Monitoring &amp; Patient Participation</t>
  </si>
  <si>
    <t>F1.1</t>
  </si>
  <si>
    <t>At least once in month.</t>
  </si>
  <si>
    <t>F1.2</t>
  </si>
  <si>
    <t>F1.3</t>
  </si>
  <si>
    <t>PI</t>
  </si>
  <si>
    <t>F1.4</t>
  </si>
  <si>
    <t>PI/OB</t>
  </si>
  <si>
    <t>F1.5</t>
  </si>
  <si>
    <t>F2</t>
  </si>
  <si>
    <t>Information Education and Communication</t>
  </si>
  <si>
    <t>F2.1</t>
  </si>
  <si>
    <t>F2.2</t>
  </si>
  <si>
    <t>F2.3</t>
  </si>
  <si>
    <t>F2.4</t>
  </si>
  <si>
    <t>F2.5</t>
  </si>
  <si>
    <t>Leadership and Team work</t>
  </si>
  <si>
    <t>F3.1</t>
  </si>
  <si>
    <t>F3.2</t>
  </si>
  <si>
    <t>F3.3</t>
  </si>
  <si>
    <t>Local NGO/ Civil Society Organizations are involved in cleanliness of the hospital</t>
  </si>
  <si>
    <t>Discuss with hospital administration about involvement of local NGOs/Civil society</t>
  </si>
  <si>
    <t>Patients are counselled on benefits of Hygiene</t>
  </si>
  <si>
    <t>Patients are made aware of their responsibility of keeping the health facility clean</t>
  </si>
  <si>
    <t>IEC regarding importance of maintaining hand hygiene is displayed in hospital premises</t>
  </si>
  <si>
    <t>Should be displayed prominently in local language</t>
  </si>
  <si>
    <t>IEC regarding use of toilets is displayed within hospital premises</t>
  </si>
  <si>
    <t>Hygiene Kiosk, Video Messages, Leaflets, IEC corners etc.</t>
  </si>
  <si>
    <t>Hospital disseminates hygiene messages through other innovative manners</t>
  </si>
  <si>
    <t>Cleanliness and Infection control committee is constituted at the facility</t>
  </si>
  <si>
    <t>F3.4</t>
  </si>
  <si>
    <t>F3.5</t>
  </si>
  <si>
    <t>Hospital leadership review the progress of the cleanliness drive on weekly basis</t>
  </si>
  <si>
    <t>Hospitals leadership identifies good performing staff members and departments</t>
  </si>
  <si>
    <t>F4</t>
  </si>
  <si>
    <t>Training and Capacity Building and Standardization</t>
  </si>
  <si>
    <t>F4.1</t>
  </si>
  <si>
    <t>F4.2</t>
  </si>
  <si>
    <t>F4.3</t>
  </si>
  <si>
    <t>F4.4</t>
  </si>
  <si>
    <t>F4.5</t>
  </si>
  <si>
    <t>Hospital has documented Standard Operating procedures for Bio-Medical waste management and Infection Control</t>
  </si>
  <si>
    <t>Check availability of SOP with respective users</t>
  </si>
  <si>
    <t>Staff Hygiene and Dress Code</t>
  </si>
  <si>
    <t>F5.1</t>
  </si>
  <si>
    <t>F5.2</t>
  </si>
  <si>
    <t>Observation</t>
  </si>
  <si>
    <t>F5.3</t>
  </si>
  <si>
    <t>F5.5</t>
  </si>
  <si>
    <t>Hospital has dress code policy for all cadre of staff</t>
  </si>
  <si>
    <t>Support and Housekeeping staff adhere to their designated dress code</t>
  </si>
  <si>
    <t>There is a regular monitoring of hygiene practices of food handlers and housekeeping staff</t>
  </si>
  <si>
    <t>Check with the hospital administration</t>
  </si>
  <si>
    <t>Identity cards and name plates have been provided to all staff</t>
  </si>
  <si>
    <t>B2</t>
  </si>
  <si>
    <t>E1</t>
  </si>
  <si>
    <t>F3</t>
  </si>
  <si>
    <t>F5</t>
  </si>
  <si>
    <t>F5.4</t>
  </si>
  <si>
    <t xml:space="preserve">The Cleanliness Score Card  </t>
  </si>
  <si>
    <t>Name of Facility</t>
  </si>
  <si>
    <t>Level of Assessment</t>
  </si>
  <si>
    <t xml:space="preserve">Thematic Scores </t>
  </si>
  <si>
    <t>Check for hospital premises and access road have not been encroached by the vendors, unauthorized shops/ occupants, etc.</t>
  </si>
  <si>
    <t>Name  of the Hospital is prominently displayed as per state’s policy and convenience of beneficiaries. The name board of the facility is well illuminated in night</t>
  </si>
  <si>
    <t>No major cracks, seepage, chipped plaster &amp; floors in the hospital</t>
  </si>
  <si>
    <t>Check  that Trolleys, Stretcher, wheel chairs are intact, painted and clean. Wheels of stretcher and wheel chair are aligned and properly lubricated</t>
  </si>
  <si>
    <t>Check if hospital has an annual preventive maintenance programme for furniture and fixtures, at least once in a year.</t>
  </si>
  <si>
    <t>Check if unused/ condemned articles, and outdated records are kept in the Nursing stations, OPD clinics, wards, etc.</t>
  </si>
  <si>
    <t>Check, if unused/ condemned equipment, vehicles, etc. are kept in the corridors, pathways, under the stairs, open areas, roof tops, balcony, etc.</t>
  </si>
  <si>
    <t>Check for availability of a demarcated &amp; secured space for collecting and storing the junk material before its disposal</t>
  </si>
  <si>
    <t>Check if surfaces are smooth enough for cleaning</t>
  </si>
  <si>
    <t>No Cobwebs/Bird Nest/ Seepage in OT &amp; Labour Room</t>
  </si>
  <si>
    <t>Check that nursing station, dispensing counter, lab benches, etc. are clean and shining</t>
  </si>
  <si>
    <t>Check that roof, walls, corners of Corridors, Waiting area, stairs, roof top for any Cobweb, Bird Nest, etc.</t>
  </si>
  <si>
    <t>Check that floors and walls of indoor department for any visible or tangible dirt, grease, stains, etc.</t>
  </si>
  <si>
    <t>Check for the roof, corners of ward for any Cobweb, Bird Nest, Dust etc.</t>
  </si>
  <si>
    <t>Check for roof, walls, corners of Labour Room, OT, Dressing Room for any Cobweb, Bird Nest, Seepage, etc.</t>
  </si>
  <si>
    <t>Check for roof , walls, corners of OPD, Emergency, Laboratory, Radiology for any Cobweb, Bird Nest, Dust, Seepage, etc.</t>
  </si>
  <si>
    <t>Check for floors and walls of OPD, Emergency, Laboratory, Radiology for any visible or tangible dirt, grease, stains, etc.</t>
  </si>
  <si>
    <t>Furniture &amp; Fixtures are without grease and dust and cleaned daily</t>
  </si>
  <si>
    <t>Check, if the cleaning staff is aware of correct concentration and dilution method for preparing cleaning solution. Ask them to demonstrate. Verify it with the instruction given solution bottle.</t>
  </si>
  <si>
    <t>Check that Housekeeping Checklist is displayed in Labour room, OT Dressing room etc. Check Housekeeping records if checklist are daily updated for at least last one month.</t>
  </si>
  <si>
    <t>Check if there is any open drain in the hospital premises. Hospital should have a closed drainage system. If, the hospital’s infrastructure is old and it is not possible create closed draining system, the open drains should properly covered.</t>
  </si>
  <si>
    <t>Check with staff whether they have adequate supply of personal protective equipment. Verify the records for any stock outs.</t>
  </si>
  <si>
    <t>Ask the staff to demonstrate correct method of wearing and removing Gloves</t>
  </si>
  <si>
    <t>Check, if the staff knows correct method of wearing mask</t>
  </si>
  <si>
    <t>The Staff is aware of Standard Precautions</t>
  </si>
  <si>
    <t>Ask the staff how to make 1% chlorine solution from Bleaching powder and Hypochlorite solution</t>
  </si>
  <si>
    <t>Ask staff  when and how they clean the operating surfaces either by chlorine solution or Disinfectant like carbolic acid</t>
  </si>
  <si>
    <t>Check if the staff know the protocol for sterilization of laparoscope soaking it in 2% Glutaraldehyde solution for 10 Hours</t>
  </si>
  <si>
    <t>Check if autoclaved instruments are kept in the clean area. Their expiry date is mentioned on the package. Instruments are not used later once instrument pack has been opened.</t>
  </si>
  <si>
    <t>Check infectious patients are  admitted in infectious ward only</t>
  </si>
  <si>
    <t>Check for the enabling order and minutes of the meeting</t>
  </si>
  <si>
    <t>Check if the hospital has documented Anti biotic policy and doctors are aware of it.</t>
  </si>
  <si>
    <t>Check for the records and lab investigations of Food handlers and housekeeping staff</t>
  </si>
  <si>
    <t>Hospital measures Surgical Site Infection Rates</t>
  </si>
  <si>
    <t>Hospital measures Blood Related and Respiratory Tract HAI</t>
  </si>
  <si>
    <t>Hospital takes corrective Action on occurrence of HAIs</t>
  </si>
  <si>
    <t>Check for zoning of OT in protective, clean, sterile and disposal zones</t>
  </si>
  <si>
    <t>Check for the layout and patient traffic . There should be no criss cross between general and patient traffic.</t>
  </si>
  <si>
    <t>Check, if security personnel watch behaviour of patients and their attendants, particularly in respect of hygiene, sanitation, etc. and take appropriate actions, as deemed.</t>
  </si>
  <si>
    <t>Check with patients, if they have been counselled for hygiene practices</t>
  </si>
  <si>
    <t>Ask patients about their roles&amp; responsibilities with regards to cleanliness. Patient’s responsibilities should be prominently displayed</t>
  </si>
  <si>
    <t>Check about regularity of meetings and monitoring activities regarding cleanliness drive</t>
  </si>
  <si>
    <t xml:space="preserve">A. Hospital Upkeep </t>
  </si>
  <si>
    <t>B. Sanitation &amp; Hygiene</t>
  </si>
  <si>
    <t xml:space="preserve">C. Waste Management </t>
  </si>
  <si>
    <t xml:space="preserve">E. Support Services </t>
  </si>
  <si>
    <t>Remarks</t>
  </si>
  <si>
    <t xml:space="preserve">  </t>
  </si>
  <si>
    <t xml:space="preserve">A copy of the Biomedical waste management rules is available at the facility. 
 </t>
  </si>
  <si>
    <t>An existing committee or newly constituted committee for review and monitoring of BMW management at DH/CHC level</t>
  </si>
  <si>
    <t>Check the record to ensure that the committee has met at least at six monthly interval and BMW status has been reviewed</t>
  </si>
  <si>
    <t>Segregated Collection and Transportation of Biomedical Waste</t>
  </si>
  <si>
    <t>Work instructions for segregation and handling of Biomedical waste has been displayed prominently</t>
  </si>
  <si>
    <t>OB/ RR/ SI</t>
  </si>
  <si>
    <t>Check that bins meant for bio medical waste are covered with lids</t>
  </si>
  <si>
    <t>Check, transportation of waste from clinical areas to storage areas is done in covered trolleys / Bins. Trolleys used for patient shifting should not be used for transportation of waste.</t>
  </si>
  <si>
    <t>C.3.2</t>
  </si>
  <si>
    <t>C.3.4</t>
  </si>
  <si>
    <t>Sharp Waste is stored in Puncture proof containers</t>
  </si>
  <si>
    <t>Check availability of Puncture &amp; leak proof container (White Translucent) at point of use for storing needles, syringes with fixed needles, needles from cutter/burner, scalpel blade, etc.</t>
  </si>
  <si>
    <t xml:space="preserve">Staff is aware of needle stick injury Protocol and PEP is available to the staff </t>
  </si>
  <si>
    <t>Ask staff immediate management of exposure site; and Medical Officer knows criteria for PEP.  
Please check records of reporting of Needle Stick Injury case, PEP, and follow-up</t>
  </si>
  <si>
    <t>Dedicated Storage facility is available for biomedical waste and its has biohazard symbol displayed</t>
  </si>
  <si>
    <t>Check if the health facility has dedicated room for storage of Biomedical waste before disposal/handing over to Common Treatment Facility.</t>
  </si>
  <si>
    <t xml:space="preserve">The Storage facility  is secured against pilferage and reach of animal and rodents. </t>
  </si>
  <si>
    <t>Check the security (Lock and key) and rodent proofing of the storage area</t>
  </si>
  <si>
    <t>Verify that the waste is disposed / handed over to CTF within 48 hour of generation. Check the record especially during holidays</t>
  </si>
  <si>
    <t>The storage facility has hand-washing facilities for the workers</t>
  </si>
  <si>
    <t>Check availability of soap, running water in vicinity of storage facility</t>
  </si>
  <si>
    <t>The Health Facility has adequate arrangements for disposal of Biomedical waste</t>
  </si>
  <si>
    <t>RR/OB/SI</t>
  </si>
  <si>
    <t xml:space="preserve">The Staff is aware of Mercury Spill management </t>
  </si>
  <si>
    <t xml:space="preserve">Availability of Mercury Spill Management Kit </t>
  </si>
  <si>
    <t xml:space="preserve">Disposal of Radiographic Developer and Fixer </t>
  </si>
  <si>
    <t>Check in the Radiology Department about the procedure being followed for disposal of Radiographic developers and fixer. It should be handed over to an authorised agency, not discharged in the drain</t>
  </si>
  <si>
    <t xml:space="preserve">Recyclable and Biodegradable Wastes have segregated collection </t>
  </si>
  <si>
    <t>The Facility Undertakes efforts to educate patients and visitors about segregation of recyclable and biodegradable wastes</t>
  </si>
  <si>
    <t>General Waste is not mixed with infected waste</t>
  </si>
  <si>
    <t>Check bins to ascertain that such mixing does not take place</t>
  </si>
  <si>
    <t>Availability of Compost Pit within the premises</t>
  </si>
  <si>
    <t>Check availability of pit within the premises; If a facility has linkage with municipal waste management system for collection of general waste, please award full compliance</t>
  </si>
  <si>
    <t>The facility has introduced innovations in managing General Waste</t>
  </si>
  <si>
    <t>OB/SI/RR/PI</t>
  </si>
  <si>
    <t>Check, if certain innovative practices have been introduced for managing general waste e.g. Vermicomposting, Re-cycling of papers, Waste to energy, Compost Activators, etc.</t>
  </si>
  <si>
    <t xml:space="preserve">The laboratory has a functional protocol for managing discarded samples </t>
  </si>
  <si>
    <t>A copy of such protocol should be available and staff should be aware of the same. Discarded Lab samples made safe before mixing with other waste water</t>
  </si>
  <si>
    <t>Body fluids, Secretions in suction apparatus, blood and other exudates in OT, Labour room, minor OT, Dressing room are disposed only after treatment</t>
  </si>
  <si>
    <t xml:space="preserve">Check that such secretions, blood and exudates are treated as per protocol </t>
  </si>
  <si>
    <t xml:space="preserve">The Facility has treatment facility for managing infectious liquid waste </t>
  </si>
  <si>
    <t>Sullage is managed scientifically</t>
  </si>
  <si>
    <t>Runoff is drained into the municipal drain</t>
  </si>
  <si>
    <t>Check availability of surface drainage system and its connectivity and gradient with the municipal drains for the Runoff during rains, etc.</t>
  </si>
  <si>
    <t xml:space="preserve">Availability and supply of personal protective equipment </t>
  </si>
  <si>
    <t>Availability of Sodium Hypochlorite Solution</t>
  </si>
  <si>
    <t>Please look at availability of Sodium Hypochlorite and its supply record</t>
  </si>
  <si>
    <t>Number and size would depend upon the size of facility and waste inventory</t>
  </si>
  <si>
    <t>The Health Facility has a valid authorization for Bio Medical waste Management from the prescribed authority</t>
  </si>
  <si>
    <t>Check for availability of the authorization certificate and its validity</t>
  </si>
  <si>
    <t>The Health Facility submits Annual report to pollution control board</t>
  </si>
  <si>
    <t xml:space="preserve">Check the records that reports have been submitted to the prescribed authority on or before 30th June every year. </t>
  </si>
  <si>
    <t>The Health Facility has a system of review and monitoring of BMW Management through an existing committee or by forming a new committee</t>
  </si>
  <si>
    <t>Check, if the facility has its own website and annual report under the BMW Rules 2016 is uploaded</t>
  </si>
  <si>
    <t>The Health facility maintains its website and annual report is uploaded</t>
  </si>
  <si>
    <t>Check, that facility’s external and internal walls are not studded with irrelevant and out dated posters, slogans, wall writings, graffiti, etc.</t>
  </si>
  <si>
    <t>Check  the condition of furniture at nursing station, duty room, office, etc. The furniture is not broken, painted/polished and clean.</t>
  </si>
  <si>
    <t>Check that Top, side and legs of OT Tables, Dressing Room Tables, Labour Room Tables for dirt, dried human tissue, body fluid etc.</t>
  </si>
  <si>
    <t>Check the roof , walls, corners of Pharmacy, Kitchen, Laundry, Mortuary, Administrative offices for any Cobweb, Bird Nest, Seepage, etc.</t>
  </si>
  <si>
    <t>The Storage facility is located away from the patient area and has connectivity of a motor able road.</t>
  </si>
  <si>
    <t>Laundry Services &amp; Linen Management</t>
  </si>
  <si>
    <t>Security personal reprimands attendants, who found indulging into unhygienic behaviour - spitting, open field urination &amp; defecation, etc.</t>
  </si>
  <si>
    <t>Check the contract documents to see, whether the deliverables of the out-sourced organisation have been well defined in term of the work to be done and how it would be verified</t>
  </si>
  <si>
    <t>Check if Performance of the vendors have been evaluated and recorded</t>
  </si>
  <si>
    <t>Verify with the records, if training need assessment has been done</t>
  </si>
  <si>
    <t>Check that the Staff uses cap and kitchen dress, while cooking. Nails &amp; hair are trimmed. All staff is not allowed to work in kitchen. Toilet facilities are available for the staff. Nail brush is available.</t>
  </si>
  <si>
    <t>Internal Roads, Pathways, waiting area, etc. are even and clean</t>
  </si>
  <si>
    <t>G1</t>
  </si>
  <si>
    <t>G2</t>
  </si>
  <si>
    <t>G3</t>
  </si>
  <si>
    <t>G4</t>
  </si>
  <si>
    <t>G5</t>
  </si>
  <si>
    <t>G3.1</t>
  </si>
  <si>
    <t>G3.2</t>
  </si>
  <si>
    <t>G3.3</t>
  </si>
  <si>
    <t>G3.4</t>
  </si>
  <si>
    <t>G3.5</t>
  </si>
  <si>
    <t>G4.1</t>
  </si>
  <si>
    <t>G4.2</t>
  </si>
  <si>
    <t>G4.3</t>
  </si>
  <si>
    <t>G4.4</t>
  </si>
  <si>
    <t>G4.5</t>
  </si>
  <si>
    <t>OB/RR/SI</t>
  </si>
  <si>
    <t>Promotion of Swachhata in surrounding area</t>
  </si>
  <si>
    <t>G2.1</t>
  </si>
  <si>
    <t>G2.2</t>
  </si>
  <si>
    <t>G2.3</t>
  </si>
  <si>
    <t>G2.4</t>
  </si>
  <si>
    <t>G2.5</t>
  </si>
  <si>
    <t>G1.1</t>
  </si>
  <si>
    <t>G1.2</t>
  </si>
  <si>
    <t>G1.3</t>
  </si>
  <si>
    <t>G1.4</t>
  </si>
  <si>
    <t>G1.5</t>
  </si>
  <si>
    <t>G5.1</t>
  </si>
  <si>
    <t>G5.2</t>
  </si>
  <si>
    <t>G5.3</t>
  </si>
  <si>
    <t>G5.4</t>
  </si>
  <si>
    <t>G5.5</t>
  </si>
  <si>
    <t>SI /RR</t>
  </si>
  <si>
    <t>Exterior of hospital boundary wall is painted and maintained</t>
  </si>
  <si>
    <t>General Waste Management in surrounding</t>
  </si>
  <si>
    <t xml:space="preserve">F. Hygiene Promotion </t>
  </si>
  <si>
    <t>Vector control measures are taken for disease prevention.</t>
  </si>
  <si>
    <t>Availability of Garbage Storage area</t>
  </si>
  <si>
    <t>Maintenance of Surrounding Area</t>
  </si>
  <si>
    <t>Check when was the last repair done, details of the repair and current condition of the road- pot-holes, broken footpath etc.</t>
  </si>
  <si>
    <t>Functional street lights are available along the approach road</t>
  </si>
  <si>
    <t>A person is designated to supervise and monitor activities related to cleanliness, sanitation and hygiene in surrounding area</t>
  </si>
  <si>
    <t>Regular fogging, DDT Spray, Gambusia (mosquito fish) in ponds and other water bodies.</t>
  </si>
  <si>
    <t>Innovations in managing general waste</t>
  </si>
  <si>
    <t>Daily collections of general waste by Municipal corporation</t>
  </si>
  <si>
    <t>Segregation of general waste is done</t>
  </si>
  <si>
    <t>Availability of bins for general recyclable and biodegradable wastes</t>
  </si>
  <si>
    <t xml:space="preserve">Look for evidence of collective action such as cleaning of drains, maintenance of parking space, orderly arrangement of hawkers (outside the facility), rickshaw, auto, taxi, construction &amp; maintenance of public toilets, improving street-lighting, removing cattle nuisance, etc. </t>
  </si>
  <si>
    <t>Look for evidence of coordination with departments such as Education (school programs on hygiene promotions), Water and Sanitation (making area ODF), PWD (Repair &amp; Maintenance), Forest Department (Plantation Drive) etc., which contributes strengthening towards of hygiene &amp; sanitation</t>
  </si>
  <si>
    <t>Alternative Financing and support Mechanism</t>
  </si>
  <si>
    <t>The Facility endeavours to attract support under the  Corporate social responsibility &amp; initiative</t>
  </si>
  <si>
    <t>Look for evidence that Corporate organisations have supported health facilities in its cleanliness drive</t>
  </si>
  <si>
    <t>The Facility endeavours to attract support from Philanthropic Organisations</t>
  </si>
  <si>
    <t xml:space="preserve">Look for evidence that philanthropic organizations including religious bodies, trusts, NGOs, Rotary clubs, Lion club, etc. have supported the health facility in its cleanliness efforts. </t>
  </si>
  <si>
    <t>Look for evidence that local leaders such as MPs, MLAs, Municipal counsellors, Panchayat members, individual donations, etc. have supported the health facility in its cleanliness drive efforts either in cash or in kind.</t>
  </si>
  <si>
    <t>The facility engages the local Community for reducing household pollutions in the vicinity</t>
  </si>
  <si>
    <t xml:space="preserve">Look for evidence that the facility has engaged in reducing household level pollution in near vicinity of the health facility – Presence of community bins for segregated collection of general (biodegradable &amp; recyclable), Roll-out of PM Ujjwala Scheme in nearby slum, etc. </t>
  </si>
  <si>
    <t xml:space="preserve">Look for evidence that local School/College has implemented ‘Swachh Bharat-Swachh Vidyalaya’ initiative through coordinated efforts </t>
  </si>
  <si>
    <t>Area around the Facility is clean, neat &amp; tidy</t>
  </si>
  <si>
    <t>Public toilets &amp; urinal in surrounding areas are clean</t>
  </si>
  <si>
    <t>Presence of safe drinking water facility outside the health facility</t>
  </si>
  <si>
    <t xml:space="preserve">Check for its presence &amp; functionality and safety &amp; potability of water. </t>
  </si>
  <si>
    <t xml:space="preserve">Check content of recyclable and Biodegradable bins to ascertain their usage </t>
  </si>
  <si>
    <t>Garbage storage area is away from residential/commercial areas and is covered/fenced. It is not causing public nuisance.</t>
  </si>
  <si>
    <t xml:space="preserve">Municipal corporation vehicles pick up garbage from the storage area on daily basis. Look for piling of garbage. </t>
  </si>
  <si>
    <t>The facility has started undertaking actions for bar coding system</t>
  </si>
  <si>
    <t>At least 15 to 20 air changes per hour</t>
  </si>
  <si>
    <t>APS</t>
  </si>
  <si>
    <t>G</t>
  </si>
  <si>
    <t>G. Beyond Hospital Boundary</t>
  </si>
  <si>
    <t>Beyond Hospital Boundary</t>
  </si>
  <si>
    <t>The Hospital leadership is aware of Biomedical Waste Rules 2016 including key changes as amendments.</t>
  </si>
  <si>
    <t>C6.5</t>
  </si>
  <si>
    <t>H</t>
  </si>
  <si>
    <t>Eco-friendly facility</t>
  </si>
  <si>
    <t>H1</t>
  </si>
  <si>
    <t>Energy efficient facility</t>
  </si>
  <si>
    <t>H1.1</t>
  </si>
  <si>
    <t>H1.2</t>
  </si>
  <si>
    <t>Facility promotes low-energy lighting</t>
  </si>
  <si>
    <t xml:space="preserve">Check for:-
1. usage of slimmer tubes/LED lamps 
2. No blackened, flickering, dim or failed fluorescent tube lights </t>
  </si>
  <si>
    <t>H1.3</t>
  </si>
  <si>
    <t>Lighting control in common area of the hospital</t>
  </si>
  <si>
    <t xml:space="preserve">Check that common area lighting like toilets, corridors, pathways, parking, staircases have Daylight/Occupancy / Motion sensor                         </t>
  </si>
  <si>
    <t>H1.4</t>
  </si>
  <si>
    <t>Facility maximise the usage of natural lighting</t>
  </si>
  <si>
    <t>Check that opportunities for day lighting are maximized in the facility, while controlling glare and unwanted heat gain</t>
  </si>
  <si>
    <t>H1.5</t>
  </si>
  <si>
    <t>On-site renewable energy generation in the facility</t>
  </si>
  <si>
    <t>Check for Installation of onsite renewable energy sources, such as solar panels/wind turbines/Bio-gas etc.</t>
  </si>
  <si>
    <t>H1.6</t>
  </si>
  <si>
    <t>No energy consuming equipment are switched-on when not in use</t>
  </si>
  <si>
    <t>H1.7</t>
  </si>
  <si>
    <t>Lighting and electrical appliances in the facility are energy efficient</t>
  </si>
  <si>
    <t>Check refrigerator, Fans, LED lights, Air-Conditioners, TV, Geyser etc. installed in the building are having Bureau of Energy Efficiency (BEE) 4-star rating or more</t>
  </si>
  <si>
    <t>H1.8</t>
  </si>
  <si>
    <t>Water appliances in the facility are energy efficient</t>
  </si>
  <si>
    <t>Check Pumps &amp; Motors installed in the building  shall have an efficiency equivalent to Bureau of Energy Efficiency (BEE) 4-star rating or more</t>
  </si>
  <si>
    <t>H1.9</t>
  </si>
  <si>
    <t>The facility has taken adequate steps to reduce water heating expenses</t>
  </si>
  <si>
    <t>Check facility is using following strategies for 
reducing water heating expenses:
1. Turn down the thermostat on water heater
2. Insulated hot water system equipment and piping</t>
  </si>
  <si>
    <t>H1.10</t>
  </si>
  <si>
    <t>The Health Facility has adopted the "Passive architecture planning"</t>
  </si>
  <si>
    <t>Check the facility that natural lights are being maintained through  skylights/ courtyard, shaded corridors/shading devices/shading from tree &amp; adjacent buildings/ventilators etc.</t>
  </si>
  <si>
    <t>H2</t>
  </si>
  <si>
    <t>Air and Noise pollution</t>
  </si>
  <si>
    <t>H2.1</t>
  </si>
  <si>
    <t>H2.2</t>
  </si>
  <si>
    <t>H2.3</t>
  </si>
  <si>
    <t>H2.4</t>
  </si>
  <si>
    <t xml:space="preserve">Utilisation of  air purifiers to remove particulate matter from the indoor environment     </t>
  </si>
  <si>
    <t>Check the availability and functionality of air purifiers in critical care units/isolation wards</t>
  </si>
  <si>
    <t>H2.5</t>
  </si>
  <si>
    <t>Natural Ventilation is being maintained at the hospital premises</t>
  </si>
  <si>
    <t>H2.6</t>
  </si>
  <si>
    <t>No smoking policy is strictly adhered in the facility/COTPA Act 2003</t>
  </si>
  <si>
    <t>Check for the :-
1.No smoking Policy of the hospital
2.Anti-tobacco health warning signages                                                                             3.Fine imposement(challan prototype may be used as per COTPA Act
4. staff or visitors not violating the policy</t>
  </si>
  <si>
    <t>H2.7</t>
  </si>
  <si>
    <t xml:space="preserve">Check for enforcement of ban any evidence of burning garbage or biomass (especially during winter months) </t>
  </si>
  <si>
    <t>H2.8</t>
  </si>
  <si>
    <t>The facility is declared silent zone</t>
  </si>
  <si>
    <t>Check:-
Signages like Silent Zone, Blow no horn,  and Keep silence in the demarcated area of the facility</t>
  </si>
  <si>
    <t>H2.9</t>
  </si>
  <si>
    <t>H2.10</t>
  </si>
  <si>
    <t>Availability of noise and emissions controlled  DG Sets</t>
  </si>
  <si>
    <t>H3</t>
  </si>
  <si>
    <t>Reduce, reuse and recycle the waste</t>
  </si>
  <si>
    <t>H3.1</t>
  </si>
  <si>
    <t>H3.2</t>
  </si>
  <si>
    <t>H3.3</t>
  </si>
  <si>
    <t>Usage of washable surgical and nursing clothing after proper sterilization</t>
  </si>
  <si>
    <t>H3.4</t>
  </si>
  <si>
    <t>H3.5</t>
  </si>
  <si>
    <t>H3.6</t>
  </si>
  <si>
    <t>Reduction of paper waste</t>
  </si>
  <si>
    <t>H3.7</t>
  </si>
  <si>
    <t>Facility is maintaining paperless office system</t>
  </si>
  <si>
    <t>Check for paperless office (or paper-free office) in which the use of paper is eliminated or greatly reduced by converting documents and other papers into digital form</t>
  </si>
  <si>
    <t>H3.8</t>
  </si>
  <si>
    <t>Facility is using biodegradable, compostable, or recyclable products in food services</t>
  </si>
  <si>
    <t>Check for use of biodegradable, compostable, or recyclable products like Paper pulp/corn starch/sugarcane pulp in food services</t>
  </si>
  <si>
    <t>H3.9</t>
  </si>
  <si>
    <t>Recycle of waste water from treatment plant</t>
  </si>
  <si>
    <t>H3.10</t>
  </si>
  <si>
    <t>The Health Facility has a procedure to dispose waste to authorized agencies for Recycle</t>
  </si>
  <si>
    <t>Check for recycling process for the paper and disposable plastic items etc. to the authorized recyclers</t>
  </si>
  <si>
    <t>H4</t>
  </si>
  <si>
    <t>Save earth and environment</t>
  </si>
  <si>
    <t>H4.1</t>
  </si>
  <si>
    <t>H4.2</t>
  </si>
  <si>
    <t>H4.3</t>
  </si>
  <si>
    <t>H4.4</t>
  </si>
  <si>
    <t>H4.5</t>
  </si>
  <si>
    <t>The facility is using eco- friendly stationaries items</t>
  </si>
  <si>
    <t>H4.6</t>
  </si>
  <si>
    <t>The facility is using Eco friendly Refrigerants</t>
  </si>
  <si>
    <t xml:space="preserve">Check for :-
1. the use of refrigerants that have a reduced global warming potential (GWP) or less potent ozone depleting and they are CFC (Chloro Fluoro Carbon)-free.
2. Usage of R-290, R-32 refrigerant </t>
  </si>
  <si>
    <t>H4.7</t>
  </si>
  <si>
    <t>The facility is using Eco friendly Fire Suppression Systems</t>
  </si>
  <si>
    <t>Check that fire suppression systems used in the facility are free from Halons or any other ozone depleting substances</t>
  </si>
  <si>
    <t>H4.8</t>
  </si>
  <si>
    <t>The facility is procuring locally made food items</t>
  </si>
  <si>
    <t>H4.9</t>
  </si>
  <si>
    <t>H4.10</t>
  </si>
  <si>
    <t>The facility is managing e-waste properly</t>
  </si>
  <si>
    <t>H5</t>
  </si>
  <si>
    <t>Health and well being</t>
  </si>
  <si>
    <t>H5.1</t>
  </si>
  <si>
    <t>H5.2</t>
  </si>
  <si>
    <t>H5.3</t>
  </si>
  <si>
    <t xml:space="preserve">The Health Facility has  indoor plants, those are having oxygen emitting quality </t>
  </si>
  <si>
    <t>Check the facility has indoor plants such as Areca Palm/money plant/Peace Lily (Spathiphyllum)/Aloe Vera etc.or any other locally available plants, which are having oxygen emitting quality</t>
  </si>
  <si>
    <t>H5.4</t>
  </si>
  <si>
    <t>H5.5</t>
  </si>
  <si>
    <t>A</t>
  </si>
  <si>
    <t>Hospital/Facility Upkeep</t>
  </si>
  <si>
    <t>Kayakalp 
Scorecard</t>
  </si>
  <si>
    <t xml:space="preserve">   Checklist for Assessment( DH, SDH and CHC)</t>
  </si>
  <si>
    <t>Check that wild vegetation does not exist. Shrubs and Trees are well maintained. Over grown branches of plants/ tree have been trimmed regularly. Dry leaves and green waste are removed on daily basis.</t>
  </si>
  <si>
    <t xml:space="preserve">Gardens/ green area are secured with fence </t>
  </si>
  <si>
    <t xml:space="preserve">Check the barricades, fence, wire mesh, railings, gates, etc. have been provided for the green area.                                                                                              </t>
  </si>
  <si>
    <t>A2.5</t>
  </si>
  <si>
    <t>A3.3</t>
  </si>
  <si>
    <t>A4.5</t>
  </si>
  <si>
    <t>Adequate illumination in auxiliary area</t>
  </si>
  <si>
    <t>Check for:-
1. Quantity of water including reservoir and record of its for judicious use of water
2. Installation of main water meter/sub-meter</t>
  </si>
  <si>
    <t>Check :-
1. IEC material is displayed for water conservation, and staff &amp; users are made aware of its importance
2. The facility conducts educational program that highlights the need to conserve and use water efficiently</t>
  </si>
  <si>
    <t>A 9.4</t>
  </si>
  <si>
    <t xml:space="preserve">Check :-
Hospital Infrastructure and drain system are fitted with rain water harvesting system with sufficient storage capacity
</t>
  </si>
  <si>
    <t>A.9.5</t>
  </si>
  <si>
    <t>The hospital has innovative practices for water Conservation</t>
  </si>
  <si>
    <t xml:space="preserve">5S for Work Place Management </t>
  </si>
  <si>
    <t>Cleanliness of Procedure Areas (OT, Labour Room, Dressing Room)</t>
  </si>
  <si>
    <t>Check that floors and walls of Labour room, OT, Minor OT, Dressing room for any visible or tangible dirt, grease, stains etc.</t>
  </si>
  <si>
    <t>Cleanliness of Ambulatory Area (OPD, Emergency, Lab, X-Ray and USG) &amp; Ambulance</t>
  </si>
  <si>
    <t xml:space="preserve">1-Observe and ask the staff about frequency for cleaning of OPD, Emergency, Lab, X-Ray, USG room etc.                                                                                                </t>
  </si>
  <si>
    <t>Ask the staff about frequency for cleaning of ambulance and verify with records</t>
  </si>
  <si>
    <t>Cleanliness of Auxiliary Areas (Kitchen, Laundry, Mortuary, Administrative office)</t>
  </si>
  <si>
    <t>Availability of eco-frindly/bio-degradble  Buckets and carts for Mopping</t>
  </si>
  <si>
    <t>Please check for:                                                             1.Housekeeping Checklist is displayed in OPD, IPD, Lab, etc.                                                                               2.Cleaning checklist is displayed inside the ambulance.                                                                        Check Housekeeping records if checklists are daily updated for at least last one month</t>
  </si>
  <si>
    <t>Check the records and interview the personnel to ascertain that the hospital has started actions for procurement of Bar coded bags &amp; containers</t>
  </si>
  <si>
    <t>The facility has started undertaking actions, which are to be complied as per current guidelines</t>
  </si>
  <si>
    <t>Interact with the staff to ascertain their awareness of Mercury spill management
If facility is mercury free give full compliance</t>
  </si>
  <si>
    <t>Check physical availability of Mercury spill management kit, more so at the locations functional on 24x7 basis (Emergency Department, Ward, etc.)
If facility is mercury free give full compliance</t>
  </si>
  <si>
    <t xml:space="preserve">Disposal of Disinfectant solution like Glutaraldehyde &amp; Disposal of Lab reagents </t>
  </si>
  <si>
    <t>SI/RR/OB</t>
  </si>
  <si>
    <t>Disposal of waste collected from infectious disease like COVID-19</t>
  </si>
  <si>
    <t>Check following records -
1. Office order for constitution of committee or its review by existing committee - Quality Committee/ infection control committee
2. Frequency of committee meetings - at least 6 monthly
3. Minutes of meetings</t>
  </si>
  <si>
    <t>Check following records -
1. Yearly Health Check-up record of all handlers
2. BMW training records of all staff (once in year training)
3. Immunisation records of all waste handlers
4. Records of operations of Autoclave and other equipment for last five years</t>
  </si>
  <si>
    <t>Availability of Alcohol Based hand rub and its usage</t>
  </si>
  <si>
    <t xml:space="preserve">Regular Medical check- ups of food handlers and housekeeping staff </t>
  </si>
  <si>
    <t>SUPPORT SERVICES</t>
  </si>
  <si>
    <t>The Hospital kitchen is functional away from clinical areas and general traffic's  with proper lay out. Cooking takes place on LPG/ PNG. No fire wood is used. Kitchen waste is collected separately and not mixed with the Biomedical waste.</t>
  </si>
  <si>
    <t xml:space="preserve">Check for adequate number of trolleys are available and are in use. Look for the condition of patients crockery and utensils.        </t>
  </si>
  <si>
    <t>Check the contract document of all out-sourced services</t>
  </si>
  <si>
    <t>RR/ SI/Interview with vendor</t>
  </si>
  <si>
    <t>RR/Interview with vendor</t>
  </si>
  <si>
    <t>The Health facility has a system to take feed-back from patients and visitors for maintaining the cleanliness of the facility(Manual/Mera Aspatal)</t>
  </si>
  <si>
    <t xml:space="preserve">H.  Eco-Friendly Facility </t>
  </si>
  <si>
    <t>Check for the following:                                             1.Hardscaping: look for driveways/retaining walls/pavers / fountains are maintained adequately                                                              
2.Soft-scaping :Front of the facility has been maintained with grass beds, trees, Garden, etc. and it has an aesthetic appearance</t>
  </si>
  <si>
    <t>Check if there is a feedback system /Mera Aspatal for the patients.                                                     
Verify the records towards analysis of patient feedback received followed by CAPA(Corrective action &amp; Preventive action)</t>
  </si>
  <si>
    <t>C3.5</t>
  </si>
  <si>
    <t>Date</t>
  </si>
  <si>
    <t>State &amp; District</t>
  </si>
  <si>
    <t>Observe for the presence of stray animals such as dogs, cats, cattle, pigs, monkey etc. within the premises. Also discuss with the facility staff.</t>
  </si>
  <si>
    <t>No garbage or biomass burning withinthe facility premises</t>
  </si>
  <si>
    <t>Cleanliness of Ambulance</t>
  </si>
  <si>
    <t xml:space="preserve">Check that the facility is managing infectious waste like COVID-19 as per the procedures laid down by CPCB like double layer bags, labelling of ''COVID-19'', disinfection with 1% sodium hypo-chlorite solution etc. are done
</t>
  </si>
  <si>
    <t>Check that Sullage (waste water from Bathrooms &amp; Kitchen; does not contain urine &amp; excreta) does not stagnate (causing fly &amp; mosquito breeding)and is connected to Municipal system. In absence of such system, the facility should have soakage pit for sullage.</t>
  </si>
  <si>
    <t>Facility’s front area is landscaped (Both hardscaping and soft-scaping)</t>
  </si>
  <si>
    <t>Check if the facility maintains a herbal garden for the medicinal plants
Check for:-
1. Its accessibility to the patients
2.Trees &amp; Plants generating more oxygen (E.g.. Neem, Peepal, Aloe Vera, Tulsi etc.)</t>
  </si>
  <si>
    <t>No thoroughfare/general traffic in hospital premises</t>
  </si>
  <si>
    <t>Check that wall plaster is not chipped-off and the building is painted/ whitewashed in uniform colour and paint has not faded away.</t>
  </si>
  <si>
    <t>Check for:
1. All signage's (directional &amp; departmental) and information displayed in local language
2. All signages follow uniform colour scheme.</t>
  </si>
  <si>
    <t xml:space="preserve">Water supply system is maintained in the hospital and periodical inspection for water wastage is done
</t>
  </si>
  <si>
    <t>Check, if the facility staff has got any formal/hands on training for managing the workplace (e. g.5s)</t>
  </si>
  <si>
    <t>Ask the staff, how frequently they sort and remove unnecessary articles from their work place like Nursing stations, workstation, dispensing counter in Pharmacy, etc. Check for presence of unnecessary articles.</t>
  </si>
  <si>
    <t>Check for:
1. Medicines, instruments, records are not lying in haphazard manner and kept near to point of use in arranged manner
2. The place has been demarcated for keeping different articles</t>
  </si>
  <si>
    <t>Check that medicines, instruments, records, etc. are labelled for facilitating easy identification.</t>
  </si>
  <si>
    <t>1-Check for good quality Hospital cleaning solution preferably a ISI mark. Composition and concentration of solution is written on label. 
2-Check the cleaning products and materials are environmental friendly and less toxic but still maintain the high level of cleanliness are used in the facility (with eco-friendly logo)
3-Check with cleaning staff if they are getting adequate supply. Verify the consumption records.</t>
  </si>
  <si>
    <t>Use unidirectional and outward mopping method</t>
  </si>
  <si>
    <t>Check if cleaning staff is using same mop for outer general areas and critical areas like OT and labour room. The mops should not be shared between critical and general area. The clothes used for cleaning procedure surfaces like OT table and Labour Room Tables should not be used for mopping the floors.</t>
  </si>
  <si>
    <t xml:space="preserve">Interview the concerned personnel and verify following actions - 
1. Change in colour scheme 
2. Linkage with CBWTF, if located within 75 kms OR Approval for Deep Burial pit 
3. 'On-site' pre-treatment of laboratory waste before handing over to the CTF Operator
</t>
  </si>
  <si>
    <t xml:space="preserve">1-Check the availability of Separate collection system leading to effluent treatment system.                                
2-Check for availability of effluent treatment system in the facility 
</t>
  </si>
  <si>
    <t>Biomedical waste bins are covered</t>
  </si>
  <si>
    <t>Look at the location and its connectivity through a road for CBWTF vehicle to reach the storage area without any hindrance.
The storage area does not pose any threat to patients, indoor &amp; outdoor both.</t>
  </si>
  <si>
    <t xml:space="preserve">Check  for:                                                                      
1.Used disinfectants are collected separately and pre-treated prior to mixing with rest of the wastewater from HCF.                                                                                        2.Liquid from laboratories are collected separately and pre-treated prior to mixing with rest of the wastewater from HCF
</t>
  </si>
  <si>
    <t>Disinfection of Broken/Discarded Glassware is done as per recommended procedure</t>
  </si>
  <si>
    <t>Check that discarded linen, mattresses &amp; bedding contaminated with blood or body fluid is subjected to disinfection by non-chlorinated disinfection (e.g. Phenolics, Hydrogen Peroxide) followed by incineration.
Alternatively it can be shredded or mutilated.</t>
  </si>
  <si>
    <t>Availability of Needle cutter and puncture proof boxes</t>
  </si>
  <si>
    <t>Check the availability alcohol based hand-rub in all patient care &amp; service areas and they are accessible for visitors, patients and staff.
 Ask for its regular supply.</t>
  </si>
  <si>
    <t>Check autoclaving records for use of sterilization indicators (signal Loc)</t>
  </si>
  <si>
    <t>Staff is aware of management of small spills</t>
  </si>
  <si>
    <t>External foot wear are not allowed in labour room, OT, ICU, Burn ward, SNCU, etc.</t>
  </si>
  <si>
    <t>Visitors are not allowed in critical areas like OT, ICU, SNCU, Burn Ward, etc.</t>
  </si>
  <si>
    <t>Check the stock position and its turn-over during last one year in term of demand and availability. At least 5 sets per bed should be available 
Periodic stock taking is done and records are maintained for the same</t>
  </si>
  <si>
    <t>The Kitchen has provision to store dry ration and fresh ration separately</t>
  </si>
  <si>
    <t>IEC regarding Swachhata Abhiyan and National Clean Air Programme/water pollution/reuse of water etc.is displayed within the facilities’ premises</t>
  </si>
  <si>
    <t>Hospital conducts training need assessment regarding cleanliness and infection control in hospital</t>
  </si>
  <si>
    <t>Like rallies, marathon, Swachhata walk, human Chain, street plays/Nukar Natak/ folk arts/folk-music/ drawing competitions etc.</t>
  </si>
  <si>
    <t>No unwanted/broken/ torn / loose hanging posters/ billboards/loose hanging wires around the electric pole.</t>
  </si>
  <si>
    <t>Check that hospital surrounding are not studded with irrelevant and out dated posters, slogans, wall writings, graffiti, etc. Check for any loose hanging wires</t>
  </si>
  <si>
    <t>Check the availability adequate number of bins for Biodegradable and recyclable general waste in the surrounding areas of the Hospital</t>
  </si>
  <si>
    <t xml:space="preserve">Regular repairs and maintainance of roads, footpaths and pavements </t>
  </si>
  <si>
    <t>Availability of clean Public toilets in surrounding Area</t>
  </si>
  <si>
    <t>Check for separate toilets for male and female and they are conveniently located and clean. Check for regular water supply, dry floor and no foul smell from toilets.</t>
  </si>
  <si>
    <t xml:space="preserve">Check for:-
1. The maximum permissible sound pressure level for new diesel generator (DG) sets with rated capacity upto 1000 KVA, manufactured on or after the 1st January, 2005 shall be 75 dB(A) at 1 metre from the enclosure surface. 
2. The diesel generator sets should be provided with integral acoustic enclosue.                                                  
3.Please check for silencer and air filter </t>
  </si>
  <si>
    <t>Check for:                                                                             
1.the penalty clause in the contract and how often it has been used                                                                   
2.black listing norms and procedure included in that procedure</t>
  </si>
  <si>
    <t>No use of plastic in the facility</t>
  </si>
  <si>
    <t>Check the facility:-
1. e-waste, like old electronic items such as tube lights, mobile phones, computers, keyboards, headphones, batteries etc., are disposed of as per e-waste rules 2016 and its subsequent amendments
2. e-waste is sorted based on its size and toxicity
3. Practice exchanging/ handing over the  e-waste back to manufacturer/using an e-waste collection system from the hospital</t>
  </si>
  <si>
    <t xml:space="preserve">Availability of stress-relieving spaces in the facility for patients, visitor and staff </t>
  </si>
  <si>
    <t xml:space="preserve">Promotion and adoption of healthy eating habits </t>
  </si>
  <si>
    <t xml:space="preserve">Check the engagement of staff in indoor and outdoor physical activities like badminton, Cricket, Chess and dart board etc.  </t>
  </si>
  <si>
    <t>Facility is accessible to all without any physical barriers</t>
  </si>
  <si>
    <t>Check that:                                                                               
1- there is no over grown shrubs, weeds, grass, potholes, bumps etc. in open areas                                                      
2-Retaining natural topography (and/ or) design vegetated spaces on the ground, for at least 15% of the site area                                                     
3-Preservation of existing trees &amp; plantation of new trees</t>
  </si>
  <si>
    <t>Uniform and signage system in the Hospital</t>
  </si>
  <si>
    <t>Check if adequate numbers of Buckets and carts are available (made of up eco-friendly plastic/bio-degradable platic items /aluminium as per the local availibity). General and critical areas should have separate bucket and carts.</t>
  </si>
  <si>
    <t>Use of manual or mechanised system for cleaning</t>
  </si>
  <si>
    <t xml:space="preserve">Availability of Sewage Treatment System/Effluent Treatment System </t>
  </si>
  <si>
    <t>Check Hospital sewage is connected with functional Effluent Treatment Plant or Sewage Treatment Plant (as per requirement)</t>
  </si>
  <si>
    <t>* BMW management 2016, 2018 &amp; 2019 Rules and CPCB guidelines 2022</t>
  </si>
  <si>
    <t>Check such waste is pre-treated either with 1-2% Sodium Hypochlorite for 30 minutes or by autoclaving/ microwave/ hydroclave and sent for recycling</t>
  </si>
  <si>
    <t>Discarded / contaminated linen is disposed as per procedure given in the Bio-Medical Waste Management Rules, 2016*</t>
  </si>
  <si>
    <t>1. Check that disposal of PPEs (goggles,face-shield,splash proof apron, plastic coverall, hazmat suit, nitrite gloves etc.) are as per the latest BMW Rules
2. Staff is aware of special disposal precaution to be taken for infectious diseases like COVID</t>
  </si>
  <si>
    <t>1. Check for availability foot operated bins and non-chlorinated plastic bags/liners of  appropriate size at each point of generation for Biomedical waste 
2. Check for adequate availability of bins and liners</t>
  </si>
  <si>
    <t>Posters/ Work instructions are displayed at the locations, where two types of bins have been kept</t>
  </si>
  <si>
    <t>Check availability of SOP with the users                   
(as per the Green Building Guidelines/National Programme for Climate Change &amp; Human Health Guidelines)</t>
  </si>
  <si>
    <t>Local community actively participates during Swachhata Pakhwara</t>
  </si>
  <si>
    <t>Local community is actively involved in administration of ''Swachhata Pledge'' and distribution of caps/T-shirts/booklets/ pamphlets, posters/wall writing for promotion of use of toilets/hand washing/safe drinking water/tree plantation, distribution of badge with cleanliness message and logos of ''Water Conservation'', "Air &amp; Noise Pollution" and ''Kayakalp''.</t>
  </si>
  <si>
    <t>Community is made aware about importance of Swacchta by organising physical activities/cultural programs</t>
  </si>
  <si>
    <t>The Facility undertakes intersectoral activities for improving sanitation and hygiene in the surroundings</t>
  </si>
  <si>
    <t>The Facility coordinates with the local Municipal corporation, market welfare associations, Resident Welfare associations, etc. for improving the sanitation and hygiene</t>
  </si>
  <si>
    <t xml:space="preserve">Facility support the local school/ college in improving their cleanliness </t>
  </si>
  <si>
    <t>Check for: 
1. any litter/garbage/outgrown weeds/moss in the surrounding area, footpaths and pavements
2. No water logging in surrounding area</t>
  </si>
  <si>
    <t>Check for separate toilets for male and female and toilets have regular water supply. Check that no foul smell come from the toilets</t>
  </si>
  <si>
    <t>1. Check about awareness of recommended temperature, duration and pressure for autoclaving instruments  - 121 degree C, 15 Pound Pressure for 20 Minutes (when instruments are not not wrapped) or 30 Minutes (if instruments are wrapped) 
2. Linen - 121 C, 15 Pound for 30 Minutes
3. Flash sterilisation - unwrapped object at 132°C for 3 minutes at 27-28 lbs of pressure</t>
  </si>
  <si>
    <t xml:space="preserve">Surface cleaning and safe fogging of Labour Room and OT </t>
  </si>
  <si>
    <t>Adequate illumination in Procedure Areas</t>
  </si>
  <si>
    <t>Check that:
1. Hospital has drafted its condemnation policy or has got one from the state. 
2. They are complying with it                                                                                                         3. Old ambulances, vehicles, broken furniture, etc., not lying inside the hospital premises</t>
  </si>
  <si>
    <t xml:space="preserve">Hospital has documented and implemented Condemnation policy </t>
  </si>
  <si>
    <t>Check for: 
1. Housekeeping Checklist is displayed in the toilet and updated daily (check records for at least one month)
2. Cleaning schedule for each area has been prepared, approved and disseminated to the concerned persons</t>
  </si>
  <si>
    <t>Members of RKS and Local Governance bodies monitor the cleanliness of the hospital at pre-defined intervals</t>
  </si>
  <si>
    <t xml:space="preserve">Bio medical waste Management training has been provided to the staff </t>
  </si>
  <si>
    <t xml:space="preserve">Infection control Training has been provided to the staff </t>
  </si>
  <si>
    <t>The Facility endeavours to attract support from the local public representatives</t>
  </si>
  <si>
    <t>Check for street lights and their functionality. 
1-Trees or other buildings should not be blocking the lights.                                                                   
2-Observe the Low-glare fixtures/light-sensitive arrangements</t>
  </si>
  <si>
    <t>Check for street lights and their functionality. 
1-Trees or other buildings should not be blocking the lights.                                                                   
2-Observe the Low-glare fixtures/ light sensitive arrangements</t>
  </si>
  <si>
    <t>Check for:-
1. Air-conditioners, lights, fans, Laptop, Desktop computers etc. are not left on when not in use
2. Automatic sensor system installed for the electrical appliances</t>
  </si>
  <si>
    <t xml:space="preserve">Facility has taken measures to reduce noise pollution </t>
  </si>
  <si>
    <t xml:space="preserve">Check that all windows are operable.
 The facility takes full advantage of prevailing cross ventilation. Cross ventilation areas (windows, ventilators, corridors etc.) are not obstructed with storage or condemn material. 
</t>
  </si>
  <si>
    <t>Air Quality Index or pollution parameter monitors are displayed in shared spaces in hospital</t>
  </si>
  <si>
    <t xml:space="preserve">Air Quality Index or pollution parameter monitors are displayed in shared spaces in critical care units </t>
  </si>
  <si>
    <t xml:space="preserve">Check for a scrolling display system in shared spaces such as reception areas/waiting areas, indicating the Temperature, Humidity, Particulates Matter(PM), CO2 </t>
  </si>
  <si>
    <t>Check that the facility's onsite treatment plant filter, Check rainwater and wastewater are recycled  for re-use in toilet flushing, cooling plant, and interior and exterior garden irrigation</t>
  </si>
  <si>
    <t>Availability of waste management  to reduce, reuse and recycle waste</t>
  </si>
  <si>
    <t>Hospital procure the materials that generates less waste and are recyclable</t>
  </si>
  <si>
    <t xml:space="preserve">Check for:-
1. Procurement policy to procure of items that generate less waste and are recyclable
2. Work orders/tenders for the evidence of the same
</t>
  </si>
  <si>
    <t>Reduction of kitchen waste</t>
  </si>
  <si>
    <t xml:space="preserve">Check for the :-
1.  Practice of using left over food to generate bio energy through onsite recycling plant
2. Practice of making compost with kitchen waste                                                                        </t>
  </si>
  <si>
    <t xml:space="preserve">Check that the facility is using washable surgical and nursing gowns, drapes and towels after proper sterilisation                                                                                     </t>
  </si>
  <si>
    <t xml:space="preserve">The facility has policy to encourage the reuse of PPE </t>
  </si>
  <si>
    <t>1. Check facility has a defined policy on rational use of  PPE rationally.The Policy has identified the areas of hospitals, activities and risk of infections.
2. The policy clearly defines the PPE which can be re-usable after disinfection (shoe covers, face shields, goggles, coverall etc).
3. The specification of material (impermeable/fabric/plastic is defined.
4. Check the material is procured as per specification and disinfections practices are adhered for re usble PPEs</t>
  </si>
  <si>
    <t xml:space="preserve">Check for the usage of local produce vegetables, fruits and dairy products in the facility.  </t>
  </si>
  <si>
    <t>No use of bottled water in the facility</t>
  </si>
  <si>
    <t xml:space="preserve">The facility is using eco-friendly bags and containers to store and transport the materials </t>
  </si>
  <si>
    <t>Check for the usage of eco-friendly jute bags, card board boxes to store and transport materials</t>
  </si>
  <si>
    <t>Check for the usage of eco-friendly pens, pencils, jute files, folders, cartridges etc., for routines (meetings etc) and other actvitirs (conferences etc)</t>
  </si>
  <si>
    <t>Check that facility has eliminated plastic bottled water and promoted potable water.</t>
  </si>
  <si>
    <t>Check that facility is not using single-use plastic bags to carry medicine, food articles/packaging materials. 
Check facility has eliminated the use of plastic bottles for water and other beverages,  plastic cutlery etc.</t>
  </si>
  <si>
    <t xml:space="preserve"> Check facility undertakes Save Earth and Environment campaign to raise the awareness of staff and community</t>
  </si>
  <si>
    <t>Check that the facility celebrates  World Environment Day (5th June) or  Earth Day or both  (22nd April) through innovative ways to rise the awareness of their stakeholders or taking Hospital climate change challenges/pledge etc.</t>
  </si>
  <si>
    <t xml:space="preserve">The facility endeavour to meet climate-neutral goals as per the Global goals </t>
  </si>
  <si>
    <t># (Green House Gas Emission calculator by UNFCCC secretariate maybe used)</t>
  </si>
  <si>
    <t>(1) Check that hospital top management &amp;staff is aware of Climate change and its impact as per SDG 13 (Climate Action).
(2) Check hospital estimates of its carbon footprints# 
(3) The facility endeavour to measure (quality of emission, prominent spots) &amp; reduce (identify potential reductions), and prepare itself for alignment with carbon neutrality standards (Such as PAS 2060)</t>
  </si>
  <si>
    <t xml:space="preserve">Availability of Detergent Disinfectant solution / Hospital Grade Phenyl for Cleaning purpose
</t>
  </si>
  <si>
    <t xml:space="preserve">Check for:
1. Specially abled toilets are present inside the premises of the hospital and are functional
2. At least one toilet provides the means to manage menstrual hygiene needs
3. Non-slippery ramps, with handrails on at least one side (as applicable)
4. Braille and audio assistance in lifts for visually impaired people (as applicable)
5. Visual warning signage in common areas &amp; exterior areas
</t>
  </si>
  <si>
    <t>Infection Prevention &amp; Control</t>
  </si>
  <si>
    <t xml:space="preserve">D. Infection Prevention &amp; Control </t>
  </si>
  <si>
    <t>Implementation of Biomedical Waste  Rules</t>
  </si>
  <si>
    <t>Check availability &amp; maintenance of stress relieving spaces like  open green spaces, aquariums, mindful music,  place for Prayer /Yoga /Meditation  etc.</t>
  </si>
  <si>
    <t>Availability of recreation room for health and well-being of staff</t>
  </si>
  <si>
    <t xml:space="preserve">(a) Availability of healthy snack vending machine/outlet for staff and visitors 
(b) Check that the snacks and beverages sold by the contractural canteen/in-house canteen are health &amp; of low fat, sugar and sodium content
(c) Awareness Campaign- "EAT FIT" for food adulteration, food fortification and reduction of salt, sugar and fat
</t>
  </si>
  <si>
    <t>E6</t>
  </si>
  <si>
    <t>Patient Conveniences</t>
  </si>
  <si>
    <t xml:space="preserve">Availability of adequate number of  toilets </t>
  </si>
  <si>
    <t>Check for : 4 or more toilets in outpatient setting &amp; one toilet per 20 beds in IPD</t>
  </si>
  <si>
    <t>Availability of adequate number of bathrooms</t>
  </si>
  <si>
    <t>At least one shower or bathing area is available per 40 patients in IPDs</t>
  </si>
  <si>
    <t>Look for separate toilet for staff in proximity to the duty area</t>
  </si>
  <si>
    <t>Availability of separate toilet for staff &amp; patient</t>
  </si>
  <si>
    <t>Availability of hand hygiene stations near the tiolets</t>
  </si>
  <si>
    <t>Check for availability of functional hand hygiene area within 5 meter of the toilets</t>
  </si>
  <si>
    <t>At least one toilet has provision for sanitary napkins to ensure menstrual hygiene needs</t>
  </si>
  <si>
    <t>Menstrual hygiene needs are addressed</t>
  </si>
  <si>
    <t>E6.1</t>
  </si>
  <si>
    <t>E6.2</t>
  </si>
  <si>
    <t>E6.3</t>
  </si>
  <si>
    <t>E6.4</t>
  </si>
  <si>
    <t>E6.5</t>
  </si>
  <si>
    <t>Check at the entrance of facility that cattle trap has been provided. Also look at the breach, if any, in the boundary wall and  ensure that there is some mechanism for passage of wheel chairs and trolleys.</t>
  </si>
  <si>
    <t>Integrated Pest Control Management is  implemented in the facility</t>
  </si>
  <si>
    <t>No water logging in open areas and the facility buildings are vector- breeding proof</t>
  </si>
  <si>
    <t>Check for water accumulation in open areas because of faulty drainage, leakage from the pipes, rainwater etc.
Look for tyres, flower pots etc., for accumulation of stagnant water.</t>
  </si>
  <si>
    <t>Check if unused articles and old records are kept in the Labour room, OT, Injection room, Dressing room, emergency room, etc.</t>
  </si>
  <si>
    <t>Check for:-
1. staff have been assigned duty for periodical inspection of leaking taps, pipes and dysfunctional cisterns etc.
2. use of low-flow faucets; dual flush toilets</t>
  </si>
  <si>
    <t>Check that floors and walls of Corridors, Waiting area, stairs, roof top, lift(if available) for any visible or tangible dirt, grease, stains, etc.</t>
  </si>
  <si>
    <t>Use of Housekeeping Checklist in Patient Care Areas &amp; ambulance</t>
  </si>
  <si>
    <t>Hospital kitchen is located in such a place away from clinical areas and general traffic's</t>
  </si>
  <si>
    <t>Food to patients is distributed through covered trolleys and patients utensils are not dented or chipped - off and facility adopted the system of Food Waste Reduction and Composting</t>
  </si>
  <si>
    <t>The management of the hospital ensures procurement  of supplies and  and follow the Green &amp; Sustainable Procurement Policy(SPP)</t>
  </si>
  <si>
    <t xml:space="preserve"> Availability of local hooding with exhaust for bathrooms and kitchen.</t>
  </si>
  <si>
    <t xml:space="preserve"> The facility has provision of exhaust fan with hooding in all bathrooms and kitchen</t>
  </si>
  <si>
    <t>Check for:-
1. An established waste management
policy to reduce, reuse and recycle waste
The staff is aware, trained and practising 3Rs</t>
  </si>
  <si>
    <t xml:space="preserve">Check for:-
1. Photocopiers and printers in the facility have a system of printing on both sides
2. Default setting of printing on both sides of the computers
3. Check that green email signature footers (templates) are used by hospital staff
4. No unnecessary printouts or photocopies are taken. Observe the photocopier and print machine areas if printouts or photocopies are lying unattended or disposed off 
</t>
  </si>
  <si>
    <t>Check for the presence of any ‘abandoned building’ within the facility premises. 
Note: give full compliance if the existing abandoned building is identified and marked and not in use</t>
  </si>
  <si>
    <t xml:space="preserve">Check that there is a proper boundary wall of adequate height without any breach. The wall is painted in uniform colour. 
Check that there is no rusting of the gates. 
All the gates (entry, exit or any other gates) are painted and functional. 
</t>
  </si>
  <si>
    <t xml:space="preserve">(a) Check there is a demarcated fringe parking space for the ambulances, patients, visitors and staff vehicles.
(b) Check vehicles are parked systematically
</t>
  </si>
  <si>
    <t>Check  for adequate lighting arrangements in the waiting area, lobby, corridors, lift landing area, staircase, etc., through Natural Light or Electric Bulbs.
Minimum illumination should be 100-150 Lux.</t>
  </si>
  <si>
    <t>Adequate illumination in outdoor and Indoor patient care areas</t>
  </si>
  <si>
    <t>Check  for adequate lighting arrangements through Natural Light or Electric Bulbs. The illumination should be 150-300 Lux at the Nursing station and 100-150 Lux in the wards.</t>
  </si>
  <si>
    <t xml:space="preserve">Check for adequate lighting arrangements in OT, Labour Room, Laboratory, other clinical departments, etc., as applicable. 
</t>
  </si>
  <si>
    <t>Piped water supply is adequate in Quantity &amp; Quality</t>
  </si>
  <si>
    <t>Check any innovative practices such as :                                                                                 
1. Landscaped area is planted with drought-tolerant plants (e.g. Cactus, Palm, Bougainvillea, snake plant, lavender etc)                                                                              
2.Usage of grey water for irrigation and toilet flushing etc.
3. Installation of Sensor based/auto stop taps at washbasins
4. Recycling of waste water
5. Installation of dual flush in toilets</t>
  </si>
  <si>
    <t>Check for: 
1. Floors and walls of Pharmacy, Kitchen, Laundry, Mortuary, Administrative offices for any visible or tangible dirt, grease, stains, etc.
2. Parking area is visibly clean</t>
  </si>
  <si>
    <t>Floors of Toilets are dry and crack free</t>
  </si>
  <si>
    <t>Check some of the toilets randomly for dryness of floors, absence of cracks and without residue water accumulation</t>
  </si>
  <si>
    <t>Check the:
1. Availability of mops, brooms, collection buckets etc., as per requirement. 
2. Storage area/Janitor room for cleaning equipment is clean and dry.
3. Hospitals with a size of more than 300 beds should have mopping machines &amp; a  the routine maintenance schedule for mopping machine is available</t>
  </si>
  <si>
    <t>1. Check if cleaning staff uses three bucket system (manual cleaning) for cleaning. 
First mop the area with the warm
water and detergent solution.
• After mopping clean the mop in plain water and squeeze it.
• Repeat this procedure for the remaining area.
• Mop area again using sodium hypochlorite 1% after drying the area.
Ask the cleaning staff about the process.
OR 
2. Look for the availability of electrical scrubber drier, mechanical sweepers, vacuum cleaner wet &amp; dry, high-pressure jet cleaners for the functionality of a mechanised cleaning machine</t>
  </si>
  <si>
    <t>Check that the drains have adequate slope and there is no accumulation and back-flow of water or debris in it</t>
  </si>
  <si>
    <t>The facility has implemented Bio-Medical Waste Management Rules, 2016*</t>
  </si>
  <si>
    <t xml:space="preserve">Check the records and interview the personnel to ascertain that the hospital has started actions for followings -
1. Procurement of Non-chlorinated bags
2. Development of Website and uploading of Annual Report
3. Actions for meeting emission standards as given in Bio-Medical Waste Management Rules, 2016*
</t>
  </si>
  <si>
    <t xml:space="preserve">Segregation of BMW is done as per Bio-Medical Waste Management Rules, 2016* </t>
  </si>
  <si>
    <t xml:space="preserve">Biomedical waste is segregated at the point of generation as per Bio-Medical Waste Management Rules, 2016* Anatomical waste and soiled dressing material are segregated in yellow bins &amp; bags
General and infectious waste are not mixed                                                                                                                          </t>
  </si>
  <si>
    <t>Check availability of instructions for segregation of waste in different  colour coded bins and instructions are displayed at all waste generation points as per recent rules and guidelines</t>
  </si>
  <si>
    <t>The facility has linkage with a CBWTF Operator or has deep burial pit (with prior approval of the prescribed authority)</t>
  </si>
  <si>
    <t>Check record for functional linkage with a CBWTF
In absence of such linkage, check existence of deep burial pit, which has approval of the prescribed authority.</t>
  </si>
  <si>
    <t xml:space="preserve">Glassware is stored as per protocol given in Schedule I of the Bio-Medical Waste Management Rules, 2016* </t>
  </si>
  <si>
    <t>Verify that all glassware is stored in a puncture proof and leak proof boxes or containers with blue coloured marking and later sent for recycling at CBWTF level</t>
  </si>
  <si>
    <t>The Staff uses needle cutters for cutting the syringe hub</t>
  </si>
  <si>
    <t>Observe that needle cutters are available at every point of waste generation and also being used</t>
  </si>
  <si>
    <t>The Health facility within 75 KM of CBWTF have a valid contract with a Common Treatment facility for disposal of Bio medical waste. Or The facility should have Deep Burial Pit and Sharp Pit within premises of Health facility. Such deep burial pit should approved by the Prescribed Authority and constructed as pe the specifications given in Schedule-II, Standards for Deep burial given in Bio-Medical Waste Management Rules 2016</t>
  </si>
  <si>
    <t>Recyclable waste is disposed as per procedure given in the Bio-Medical Waste Management Rules, 2016*</t>
  </si>
  <si>
    <t>Check if Recyclable waste (catheter, syringes, gloves, IV tubes, Ryle's tube, etc.) is shredded / mutilated after treatment (options autoclaving/microwave/hydroclave) and then sent back to registered recyclers at CBWTF level. Alternatively it can also be sent for energy recovery or road construction.
Ascertain that waste is never sent for incineration or land-fill site.</t>
  </si>
  <si>
    <t>Disposal of Expired or discarded medicine is done as per protocol given in Schedule I of Bio-Medical Waste Management Rules, 2016*</t>
  </si>
  <si>
    <t>Check, if there is a system of sending discarded medicines back to manufacturer or disposed by incineration at CBWTF level</t>
  </si>
  <si>
    <t>Disposal of PPEs as per procedure given in the Bio-Medical Waste Management Rules, 2016*</t>
  </si>
  <si>
    <t>Check availability of two types of bins for collecting Recyclables and Biodegradables - Kerb collection point, wards, OPD, Patient Waiting Area, Pharmacy, Office and Kitchen etc</t>
  </si>
  <si>
    <t>Availability of foot operated  Bins and non-chlorinated liners  for segregated collection of waste at point of use</t>
  </si>
  <si>
    <t>1. Please look at the availability of PPE (cap, mask, gloves, boots, goggles) for cleaning and waste handlers and its supply record
2. Check that there is no stockout of PPE</t>
  </si>
  <si>
    <t>The Health Facility maintains records, as required under the Bio-Medical Waste Management Rules, 2016*</t>
  </si>
  <si>
    <t>Check for washbasin with functional tap, soap and running water availability at all points of use including nursing stations, OPD clinics, OT, labour room, laboratories etc.</t>
  </si>
  <si>
    <t xml:space="preserve">Check with the staff about the process of High Level disinfection using Boiling or Glutaraldehyde solution                                                                                    </t>
  </si>
  <si>
    <t>Check for:
1. A distance of 3.5 Foot is maintained between two beds in isolation wards 
2. Each bed has only one patient</t>
  </si>
  <si>
    <t xml:space="preserve">Check for:                                                                 
1.Hospital staff has been immunized against Td,  Hepatitis B                                                                        2.Food handlers/ kitchen staffs have been immunised against Typhoid 
</t>
  </si>
  <si>
    <t xml:space="preserve">Check surface of OT are cleaned  daily and fogging is done by using safe product containing H2O (Hydrogen Peroxide), silver compounds </t>
  </si>
  <si>
    <t xml:space="preserve"> Hygiene and quality of linen is maintained </t>
  </si>
  <si>
    <t xml:space="preserve">
(1) Bed sheets ,pillow covers, drapes etc are stain free and clean.
(2) Observe the condition of linen is use in the A&amp;E, wards, maternity ward, Labour Room, OT, etc.
(3) Linen not torn or damaged.</t>
  </si>
  <si>
    <t>Check, if the bedsheets and pillow cover have been changed daily or between each patient. Please interview the patients as well.</t>
  </si>
  <si>
    <t xml:space="preserve"> Soiled and clean linen are transported in separate trolleys</t>
  </si>
  <si>
    <t>Check for:
1. At least 200-250 litres of water per bed per day is available (if municipal supply)
2. Water is available on 24x7 basis at all points of usage
3. Hospital has pumping or boosting arrangements</t>
  </si>
  <si>
    <t>The hospital should have capacity to store at least three days of water requirement Water tank is cleaned at three monthly interval and records are maintained. Check the area around water tap is fenced making the tap stand area inaccessible by the animals</t>
  </si>
  <si>
    <t>The Kitchen is clean, smoke-free and fly-proof</t>
  </si>
  <si>
    <t>There is proper ventilation in the kitchen. Doors and Windows are fly-proof. No fly or rodent nuisance is noticed inside the kitchen. Check that the dish/utensils washing area is clean.</t>
  </si>
  <si>
    <t>IEC regarding water sanitation and air pollution related illnesses are displayed in the hospital premises</t>
  </si>
  <si>
    <t xml:space="preserve">Ask different members about their roles and responsibilities
1. . Check the implementation in terms of procurement of  PPE and energy-efficient light resources (LED lamps, energy star rating of BEE products etc) and disinfectants
2. Check the commitment and culture for green healthcare and conservation of natural resources in the facility as per guidelines                                                                             </t>
  </si>
  <si>
    <t>Check with hospital administration if there is any such good practice. 
Feedback is given to the non-performers with defined timelines for improvement</t>
  </si>
  <si>
    <t>Hospital has documented Standard Operating procedures for Cleanliness, Upkeep of Facility and go green healthcare facilities</t>
  </si>
  <si>
    <t>Cleanliness and aesthetics of Surrounding areas</t>
  </si>
  <si>
    <t>Energy audit is being conducted in the facility on an annual basis</t>
  </si>
  <si>
    <t>Check that the energy audit report contains:-
1. Recommendation for improving energy efficiency
2.. Cost benefit analysis
3. Action plan to reduce energy consumption
4. Awareness campaign on energy conservation</t>
  </si>
  <si>
    <t xml:space="preserve">Check for:-
1. Timely oiling, greasing of wheelchairs, stretchers, entry and exit gates etc.
2. Medical equipment alarms are adjusted  to a less annoying level
3. Measures are taken to control noise in crowded areas like waiting areas, emergency and OPDs etc
                    </t>
  </si>
  <si>
    <t>Water</t>
  </si>
  <si>
    <t>Sanitation and Health Care Waste</t>
  </si>
  <si>
    <t>Hygiene</t>
  </si>
  <si>
    <t>Management</t>
  </si>
  <si>
    <t>WASH Theme</t>
  </si>
  <si>
    <t>Obtained Marks</t>
  </si>
  <si>
    <t>Maximum Marks</t>
  </si>
  <si>
    <t>WASH Score</t>
  </si>
  <si>
    <t>Sanitation and Healthcare Waste</t>
  </si>
  <si>
    <t>Total</t>
  </si>
  <si>
    <t>WASH  Points</t>
  </si>
  <si>
    <t>Eco- Friendly  Scorcard</t>
  </si>
  <si>
    <t>Water is available for hand- washing, OT, Labour Room, Wards, Patients’ toilet &amp; bath,, waiting area, etc.</t>
  </si>
  <si>
    <t xml:space="preserve"> Person may be regular/contractual or voluntary. Full time or Part time. 
</t>
  </si>
  <si>
    <t xml:space="preserve">Check that auxiliary area of the facility like Pharmacy, Kitchen, Laundry, Mortuary, Administrative offices, Toilets, Bathing area, etc. are well illuminated </t>
  </si>
  <si>
    <t>(1) Ask staff about the policy. Check if it is documented
(2)  Check staff adhere to designed dress code</t>
  </si>
  <si>
    <t>Check Hospital have adequate staff for maintaining cleaning activities</t>
  </si>
  <si>
    <t>Check facility has adequate staff for maintaining cleanliness, hygiene and bio-medical waste management activities as per work load</t>
  </si>
  <si>
    <t>The Facility has  a system of reviewing and improving the gaps identified for cleanliness and Biomedical waste management, including WASH</t>
  </si>
  <si>
    <t xml:space="preserve">1) The committee check the cleanliness and  Biomedical Waste management compliance regularly 
(2)  All the non-compliance are enumerated, and improvement plans  are  prepared and actions are  taken </t>
  </si>
  <si>
    <t>Ver: KK/DH-SDH-CHC/0724</t>
  </si>
  <si>
    <t>WASH</t>
  </si>
  <si>
    <t>Check for
1. Usage of insectiside treated (LLIN) Mosquito nets by the patients.
2. Availability of adequate stock of Mosquito nets.
3. Wire Mesh in windows.
4. Desert Coolers (if in use) are cleaned regularly/ oil is sprinkled
5. No water collection for mosquito breeding within  and outside  the premises</t>
  </si>
  <si>
    <t>Check that hospital front, entry gate, parking and access road are well illuminated  specially at night</t>
  </si>
  <si>
    <t>A person is designated for monitoring of Housekeeping  and Bio medical waste management Activities</t>
  </si>
  <si>
    <t>Check for:
1. A trained staff member from the hospital has been designated to manage and  monitor the housekeeping activities and Biomedical waste management activities 
2. Housekeeping checklist is counter-signed by the person
3. Availability and adherence of Duty roster by cleaning and housekeeping staff</t>
  </si>
  <si>
    <r>
      <t>Ask staff about the</t>
    </r>
    <r>
      <rPr>
        <strike/>
        <sz val="12"/>
        <color theme="1"/>
        <rFont val="Cambria"/>
        <family val="1"/>
        <scheme val="major"/>
      </rPr>
      <t xml:space="preserve"> </t>
    </r>
    <r>
      <rPr>
        <sz val="12"/>
        <color theme="1"/>
        <rFont val="Cambria"/>
        <family val="1"/>
        <scheme val="major"/>
      </rPr>
      <t>5 moments of hand washing (before touching a patient, before a procedure, after a procedure or body fluid exposure risk, after touching a patient, after touching a patient's surroundings)</t>
    </r>
  </si>
  <si>
    <r>
      <t xml:space="preserve">
</t>
    </r>
    <r>
      <rPr>
        <sz val="12"/>
        <color theme="1"/>
        <rFont val="Cambria"/>
        <family val="1"/>
        <scheme val="major"/>
      </rPr>
      <t>(1) Check soiled/ infected linen and clean linen are segregated and transported in separate trolleys 
(2) Check how is the soiled linen handled at the facility. It should be removed immediately,segregated and sluiced/ disinfected</t>
    </r>
  </si>
  <si>
    <t>Check for:
1. Constitution of committee and its functioning 
2. The cleanliness and infection control committee has representation of all cadre of staff including Group ‘D’ and cleanings staff
3. Roles and responsibility of different staff members have been assigned
4. Staff's awareness on roles and responsibilities</t>
  </si>
  <si>
    <r>
      <t>Verify with the training records.
Training is provided a</t>
    </r>
    <r>
      <rPr>
        <b/>
        <sz val="12"/>
        <color theme="1"/>
        <rFont val="Cambria"/>
        <family val="1"/>
        <scheme val="major"/>
      </rPr>
      <t>t the time of induction</t>
    </r>
    <r>
      <rPr>
        <sz val="12"/>
        <color theme="1"/>
        <rFont val="Cambria"/>
        <family val="1"/>
        <scheme val="major"/>
      </rPr>
      <t>, based on results of training need assessments, and whenever there is any updation in guidelines.</t>
    </r>
  </si>
  <si>
    <t>(1) The exterior of the boundary wall is clean, free from solid waste, stagnant water, no animal and human faeces in and around the boundary wall
 (2) It is of uniform colour—no unwanted posters on the exterior of the boundary wall. 
(3) Exterior of the boundary walls are painted innovatively, displaying messages of cleanliness, hygiene &amp; Go Green concept etc</t>
  </si>
  <si>
    <t>S.No</t>
  </si>
  <si>
    <t xml:space="preserve">  Kayakalp Clean Hospitals                 </t>
  </si>
  <si>
    <t>Check for a scrolling display system in critical care units like ICU, OT, Paediatric Care Unit, etc., indicating the Temperature, Humidity, Particulates Matter(PM), CO2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</si>
</sst>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21" x14ac:knownFonts="1">
    <font>
      <sz val="11"/>
      <color theme="1"/>
      <name val="Calibri"/>
      <family val="2"/>
      <scheme val="minor"/>
    </font>
    <font>
      <sz val="8"/>
      <name val="Calibri"/>
      <family val="2"/>
      <scheme val="minor"/>
    </font>
    <font>
      <u/>
      <sz val="11"/>
      <color theme="10"/>
      <name val="Calibri"/>
      <family val="2"/>
      <scheme val="minor"/>
    </font>
    <font>
      <u/>
      <sz val="11"/>
      <color theme="11"/>
      <name val="Calibri"/>
      <family val="2"/>
      <scheme val="minor"/>
    </font>
    <font>
      <sz val="11"/>
      <color theme="1"/>
      <name val="Calibri"/>
      <family val="2"/>
      <scheme val="minor"/>
    </font>
    <font>
      <b/>
      <sz val="12"/>
      <color theme="1"/>
      <name val="Cambria"/>
      <family val="1"/>
      <scheme val="major"/>
    </font>
    <font>
      <b/>
      <sz val="12"/>
      <name val="Cambria"/>
      <family val="1"/>
      <scheme val="major"/>
    </font>
    <font>
      <sz val="12"/>
      <color theme="1"/>
      <name val="Cambria"/>
      <family val="1"/>
      <scheme val="major"/>
    </font>
    <font>
      <b/>
      <sz val="12"/>
      <color rgb="FFFF0000"/>
      <name val="Cambria"/>
      <family val="1"/>
      <scheme val="major"/>
    </font>
    <font>
      <sz val="12"/>
      <color theme="0" tint="-4.9989318521683403E-2"/>
      <name val="Cambria"/>
      <family val="1"/>
      <scheme val="major"/>
    </font>
    <font>
      <b/>
      <sz val="12"/>
      <color theme="0"/>
      <name val="Cambria"/>
      <family val="1"/>
      <scheme val="major"/>
    </font>
    <font>
      <b/>
      <sz val="12"/>
      <color rgb="FF0000CC"/>
      <name val="Cambria"/>
      <family val="1"/>
      <scheme val="major"/>
    </font>
    <font>
      <sz val="12"/>
      <color theme="2" tint="-9.9978637043366805E-2"/>
      <name val="Cambria"/>
      <family val="1"/>
      <scheme val="major"/>
    </font>
    <font>
      <sz val="12"/>
      <name val="Cambria"/>
      <family val="1"/>
      <scheme val="major"/>
    </font>
    <font>
      <sz val="12"/>
      <color rgb="FFFF0000"/>
      <name val="Cambria"/>
      <family val="1"/>
      <scheme val="major"/>
    </font>
    <font>
      <b/>
      <i/>
      <sz val="12"/>
      <name val="Cambria"/>
      <family val="1"/>
      <scheme val="major"/>
    </font>
    <font>
      <sz val="16"/>
      <color theme="1"/>
      <name val="Cambria"/>
      <family val="1"/>
      <scheme val="major"/>
    </font>
    <font>
      <b/>
      <sz val="16"/>
      <color theme="1"/>
      <name val="Cambria"/>
      <family val="1"/>
      <scheme val="major"/>
    </font>
    <font>
      <strike/>
      <sz val="12"/>
      <color theme="1"/>
      <name val="Cambria"/>
      <family val="1"/>
      <scheme val="major"/>
    </font>
    <font>
      <b/>
      <sz val="28"/>
      <color theme="0"/>
      <name val="Cambria"/>
      <family val="1"/>
      <scheme val="major"/>
    </font>
    <font>
      <sz val="12"/>
      <color theme="0"/>
      <name val="Cambria"/>
      <family val="1"/>
      <scheme val="major"/>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gradientFill degree="45">
        <stop position="0">
          <color theme="0"/>
        </stop>
        <stop position="0.5">
          <color rgb="FFFFC000"/>
        </stop>
        <stop position="1">
          <color theme="0"/>
        </stop>
      </gradientFill>
    </fill>
    <fill>
      <patternFill patternType="solid">
        <fgColor theme="3" tint="0.79998168889431442"/>
        <bgColor indexed="64"/>
      </patternFill>
    </fill>
    <fill>
      <patternFill patternType="solid">
        <fgColor theme="4" tint="0.59999389629810485"/>
        <bgColor indexed="64"/>
      </patternFill>
    </fill>
    <fill>
      <patternFill patternType="solid">
        <fgColor theme="1"/>
        <bgColor indexed="64"/>
      </patternFill>
    </fill>
    <fill>
      <patternFill patternType="solid">
        <fgColor rgb="FF00B050"/>
        <bgColor indexed="64"/>
      </patternFill>
    </fill>
    <fill>
      <patternFill patternType="solid">
        <fgColor rgb="FFFF9900"/>
        <bgColor indexed="64"/>
      </patternFill>
    </fill>
    <fill>
      <patternFill patternType="solid">
        <fgColor theme="0" tint="-4.9989318521683403E-2"/>
        <bgColor indexed="64"/>
      </patternFill>
    </fill>
    <fill>
      <patternFill patternType="solid">
        <fgColor theme="2" tint="-0.749992370372631"/>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bottom/>
      <diagonal/>
    </border>
    <border>
      <left/>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auto="1"/>
      </bottom>
      <diagonal/>
    </border>
    <border>
      <left style="medium">
        <color auto="1"/>
      </left>
      <right style="thin">
        <color auto="1"/>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style="thin">
        <color auto="1"/>
      </right>
      <top/>
      <bottom/>
      <diagonal/>
    </border>
    <border>
      <left style="thin">
        <color auto="1"/>
      </left>
      <right/>
      <top/>
      <bottom/>
      <diagonal/>
    </border>
    <border>
      <left style="medium">
        <color indexed="64"/>
      </left>
      <right style="thin">
        <color auto="1"/>
      </right>
      <top/>
      <bottom style="medium">
        <color indexed="64"/>
      </bottom>
      <diagonal/>
    </border>
    <border>
      <left style="thin">
        <color auto="1"/>
      </left>
      <right/>
      <top/>
      <bottom style="medium">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4" fillId="0" borderId="0" applyFont="0" applyFill="0" applyBorder="0" applyAlignment="0" applyProtection="0"/>
    <xf numFmtId="0" fontId="2" fillId="0" borderId="0" applyNumberFormat="0" applyFill="0" applyBorder="0" applyAlignment="0" applyProtection="0"/>
    <xf numFmtId="43" fontId="4" fillId="0" borderId="0" applyFont="0" applyFill="0" applyBorder="0" applyAlignment="0" applyProtection="0"/>
  </cellStyleXfs>
  <cellXfs count="237">
    <xf numFmtId="0" fontId="0" fillId="0" borderId="0" xfId="0"/>
    <xf numFmtId="0" fontId="5" fillId="2" borderId="24"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7" fillId="0" borderId="0" xfId="0" applyFont="1" applyAlignment="1">
      <alignment wrapText="1"/>
    </xf>
    <xf numFmtId="0" fontId="7" fillId="3" borderId="0" xfId="0" applyFont="1" applyFill="1" applyAlignment="1">
      <alignment wrapText="1"/>
    </xf>
    <xf numFmtId="0" fontId="7" fillId="3" borderId="0" xfId="0" applyFont="1" applyFill="1" applyAlignment="1">
      <alignment horizontal="center" wrapText="1"/>
    </xf>
    <xf numFmtId="0" fontId="6" fillId="3" borderId="0" xfId="0" applyFont="1" applyFill="1" applyAlignment="1">
      <alignment horizontal="center" vertical="top" wrapText="1"/>
    </xf>
    <xf numFmtId="0" fontId="7" fillId="0" borderId="0" xfId="0" applyFont="1" applyAlignment="1">
      <alignment horizontal="center" vertical="center" wrapText="1"/>
    </xf>
    <xf numFmtId="0" fontId="7" fillId="3" borderId="23" xfId="0" applyFont="1" applyFill="1" applyBorder="1" applyAlignment="1">
      <alignment horizontal="center" wrapText="1"/>
    </xf>
    <xf numFmtId="0" fontId="7" fillId="3" borderId="20" xfId="0" applyFont="1" applyFill="1" applyBorder="1" applyAlignment="1">
      <alignment horizontal="center" wrapText="1"/>
    </xf>
    <xf numFmtId="0" fontId="13" fillId="3" borderId="0" xfId="0" applyFont="1" applyFill="1" applyAlignment="1">
      <alignment horizontal="center" vertical="top" wrapText="1"/>
    </xf>
    <xf numFmtId="0" fontId="6" fillId="2" borderId="17" xfId="0" applyFont="1" applyFill="1" applyBorder="1" applyAlignment="1">
      <alignment horizontal="center" vertical="top" wrapText="1"/>
    </xf>
    <xf numFmtId="0" fontId="5" fillId="2" borderId="17" xfId="0" applyFont="1" applyFill="1" applyBorder="1" applyAlignment="1">
      <alignment horizontal="left" vertical="top" wrapText="1"/>
    </xf>
    <xf numFmtId="0" fontId="6" fillId="5" borderId="1" xfId="0" applyFont="1" applyFill="1" applyBorder="1" applyAlignment="1">
      <alignment horizontal="center" vertical="top" wrapText="1"/>
    </xf>
    <xf numFmtId="0" fontId="5" fillId="5" borderId="1"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7" fillId="3" borderId="1" xfId="0" applyFont="1" applyFill="1" applyBorder="1" applyAlignment="1">
      <alignment vertical="center" wrapText="1"/>
    </xf>
    <xf numFmtId="0" fontId="7" fillId="0" borderId="1" xfId="0" applyFont="1" applyBorder="1" applyAlignment="1">
      <alignment vertical="top" wrapText="1"/>
    </xf>
    <xf numFmtId="0" fontId="7" fillId="2" borderId="1" xfId="0" applyFont="1" applyFill="1" applyBorder="1" applyAlignment="1" applyProtection="1">
      <alignment horizontal="left" vertical="top" wrapText="1"/>
      <protection locked="0"/>
    </xf>
    <xf numFmtId="0" fontId="5" fillId="6" borderId="1" xfId="0" applyFont="1" applyFill="1" applyBorder="1" applyAlignment="1" applyProtection="1">
      <alignment horizontal="left" vertical="top" wrapText="1"/>
      <protection locked="0"/>
    </xf>
    <xf numFmtId="0" fontId="14" fillId="0" borderId="1" xfId="0" applyFont="1" applyBorder="1" applyAlignment="1">
      <alignment horizontal="left" vertical="top" wrapText="1"/>
    </xf>
    <xf numFmtId="0" fontId="7" fillId="0" borderId="1" xfId="0" applyFont="1" applyBorder="1" applyAlignment="1">
      <alignment wrapText="1"/>
    </xf>
    <xf numFmtId="0" fontId="7" fillId="5" borderId="1" xfId="0" applyFont="1" applyFill="1" applyBorder="1" applyAlignment="1">
      <alignment wrapText="1"/>
    </xf>
    <xf numFmtId="0" fontId="5" fillId="2" borderId="1" xfId="0" applyFont="1" applyFill="1" applyBorder="1" applyAlignment="1">
      <alignment horizontal="left" vertical="top" wrapText="1"/>
    </xf>
    <xf numFmtId="0" fontId="7" fillId="0" borderId="0" xfId="0" applyFont="1" applyAlignment="1">
      <alignment horizontal="center" wrapText="1"/>
    </xf>
    <xf numFmtId="0" fontId="7" fillId="3" borderId="1" xfId="0" applyFont="1" applyFill="1" applyBorder="1" applyAlignment="1">
      <alignment wrapText="1"/>
    </xf>
    <xf numFmtId="0" fontId="5" fillId="3" borderId="1" xfId="0" applyFont="1" applyFill="1" applyBorder="1" applyAlignment="1" applyProtection="1">
      <alignment horizontal="left" vertical="top" wrapText="1"/>
      <protection locked="0"/>
    </xf>
    <xf numFmtId="0" fontId="7" fillId="5" borderId="1" xfId="0" applyFont="1" applyFill="1" applyBorder="1" applyAlignment="1" applyProtection="1">
      <alignment horizontal="left" vertical="top" wrapText="1"/>
      <protection locked="0"/>
    </xf>
    <xf numFmtId="0" fontId="7" fillId="3" borderId="1" xfId="0" applyFont="1" applyFill="1" applyBorder="1" applyAlignment="1">
      <alignment vertical="top" wrapText="1"/>
    </xf>
    <xf numFmtId="0" fontId="13" fillId="0" borderId="0" xfId="0" applyFont="1" applyAlignment="1">
      <alignment wrapText="1"/>
    </xf>
    <xf numFmtId="0" fontId="13" fillId="0" borderId="0" xfId="0" applyFont="1" applyAlignment="1">
      <alignment horizontal="center" wrapText="1"/>
    </xf>
    <xf numFmtId="0" fontId="13" fillId="0" borderId="0" xfId="0" applyFont="1" applyAlignment="1">
      <alignment horizontal="center" vertical="top" wrapText="1"/>
    </xf>
    <xf numFmtId="0" fontId="5" fillId="2" borderId="17" xfId="0" applyFont="1" applyFill="1" applyBorder="1" applyAlignment="1">
      <alignment horizontal="center" vertical="center" wrapText="1"/>
    </xf>
    <xf numFmtId="0" fontId="5" fillId="5" borderId="1" xfId="0" applyFont="1" applyFill="1" applyBorder="1" applyAlignment="1" applyProtection="1">
      <alignment horizontal="center" vertical="center" wrapText="1"/>
      <protection locked="0"/>
    </xf>
    <xf numFmtId="0" fontId="9" fillId="3" borderId="0" xfId="0" applyFont="1" applyFill="1" applyAlignment="1">
      <alignment horizontal="center" vertical="center" wrapText="1"/>
    </xf>
    <xf numFmtId="0" fontId="7" fillId="3" borderId="0" xfId="0" applyFont="1" applyFill="1" applyAlignment="1">
      <alignment horizontal="center" vertical="center" wrapText="1"/>
    </xf>
    <xf numFmtId="0" fontId="7" fillId="3" borderId="4"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13" fillId="0" borderId="0" xfId="0" applyFont="1" applyAlignment="1">
      <alignment horizontal="center" vertical="center" wrapText="1"/>
    </xf>
    <xf numFmtId="0" fontId="16" fillId="3" borderId="1" xfId="0" applyFont="1" applyFill="1" applyBorder="1" applyAlignment="1">
      <alignment horizontal="center" wrapText="1"/>
    </xf>
    <xf numFmtId="0" fontId="16" fillId="3" borderId="15" xfId="0" applyFont="1" applyFill="1" applyBorder="1" applyAlignment="1">
      <alignment horizontal="center" wrapText="1"/>
    </xf>
    <xf numFmtId="0" fontId="7" fillId="0" borderId="1" xfId="0" applyFont="1" applyBorder="1" applyAlignment="1">
      <alignment horizontal="center" vertical="center" wrapText="1"/>
    </xf>
    <xf numFmtId="0" fontId="14" fillId="0" borderId="0" xfId="0" applyFont="1" applyAlignment="1">
      <alignment wrapText="1"/>
    </xf>
    <xf numFmtId="0" fontId="14" fillId="0" borderId="41" xfId="0" applyFont="1" applyBorder="1" applyAlignment="1">
      <alignment horizontal="center" vertical="center" wrapText="1"/>
    </xf>
    <xf numFmtId="0" fontId="14" fillId="0" borderId="17" xfId="0" applyFont="1" applyBorder="1" applyAlignment="1">
      <alignment horizontal="left" vertical="top" wrapText="1"/>
    </xf>
    <xf numFmtId="0" fontId="14" fillId="0" borderId="40" xfId="0" applyFont="1" applyBorder="1" applyAlignment="1">
      <alignment horizontal="center" vertical="center" wrapText="1"/>
    </xf>
    <xf numFmtId="0" fontId="7" fillId="3" borderId="5" xfId="0" applyFont="1" applyFill="1" applyBorder="1" applyAlignment="1">
      <alignment horizontal="center" wrapText="1"/>
    </xf>
    <xf numFmtId="0" fontId="7" fillId="3" borderId="1" xfId="0" applyFont="1" applyFill="1" applyBorder="1" applyAlignment="1">
      <alignment horizontal="center" vertical="center" wrapText="1"/>
    </xf>
    <xf numFmtId="0" fontId="16" fillId="3" borderId="16" xfId="39" applyNumberFormat="1" applyFont="1" applyFill="1" applyBorder="1" applyAlignment="1">
      <alignment horizontal="center" wrapText="1"/>
    </xf>
    <xf numFmtId="0" fontId="17" fillId="3" borderId="13" xfId="0" applyFont="1" applyFill="1" applyBorder="1" applyAlignment="1">
      <alignment horizontal="center" wrapText="1"/>
    </xf>
    <xf numFmtId="0" fontId="17" fillId="3" borderId="43" xfId="0" applyFont="1" applyFill="1" applyBorder="1" applyAlignment="1">
      <alignment horizontal="center" wrapText="1"/>
    </xf>
    <xf numFmtId="0" fontId="17" fillId="3" borderId="14" xfId="0" applyFont="1" applyFill="1" applyBorder="1" applyAlignment="1">
      <alignment horizontal="center" wrapText="1"/>
    </xf>
    <xf numFmtId="0" fontId="16" fillId="3" borderId="26" xfId="0" applyFont="1" applyFill="1" applyBorder="1" applyAlignment="1">
      <alignment horizontal="center" wrapText="1"/>
    </xf>
    <xf numFmtId="0" fontId="16" fillId="3" borderId="44" xfId="0" applyFont="1" applyFill="1" applyBorder="1" applyAlignment="1">
      <alignment horizontal="center" wrapText="1"/>
    </xf>
    <xf numFmtId="0" fontId="16" fillId="3" borderId="27" xfId="39" applyNumberFormat="1" applyFont="1" applyFill="1" applyBorder="1" applyAlignment="1">
      <alignment horizontal="center" wrapText="1"/>
    </xf>
    <xf numFmtId="0" fontId="7" fillId="3" borderId="1" xfId="0" applyFont="1" applyFill="1" applyBorder="1" applyAlignment="1">
      <alignment horizontal="center" vertical="top" wrapText="1"/>
    </xf>
    <xf numFmtId="0" fontId="7" fillId="3" borderId="1" xfId="0" applyFont="1" applyFill="1" applyBorder="1" applyAlignment="1" applyProtection="1">
      <alignment horizontal="center" vertical="top" wrapText="1"/>
      <protection locked="0"/>
    </xf>
    <xf numFmtId="0" fontId="7" fillId="0" borderId="1" xfId="0" applyFont="1" applyBorder="1" applyAlignment="1">
      <alignment horizontal="center" vertical="top" wrapText="1"/>
    </xf>
    <xf numFmtId="0" fontId="7" fillId="0" borderId="1" xfId="0" applyFont="1" applyBorder="1" applyAlignment="1" applyProtection="1">
      <alignment horizontal="center" vertical="top" wrapText="1"/>
      <protection locked="0"/>
    </xf>
    <xf numFmtId="0" fontId="5" fillId="5" borderId="1" xfId="0" applyFont="1" applyFill="1" applyBorder="1" applyAlignment="1">
      <alignment horizontal="center" vertical="center" wrapText="1"/>
    </xf>
    <xf numFmtId="0" fontId="5" fillId="5" borderId="1" xfId="0" applyFont="1" applyFill="1" applyBorder="1" applyAlignment="1">
      <alignment horizontal="center" vertical="top" wrapText="1"/>
    </xf>
    <xf numFmtId="0" fontId="7" fillId="3" borderId="17"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 xfId="0" applyFont="1" applyFill="1" applyBorder="1" applyAlignment="1">
      <alignment horizontal="center" vertical="top" wrapText="1"/>
    </xf>
    <xf numFmtId="0" fontId="5" fillId="2" borderId="19" xfId="0" applyFont="1" applyFill="1" applyBorder="1" applyAlignment="1">
      <alignment horizontal="center" vertical="center" wrapText="1"/>
    </xf>
    <xf numFmtId="0" fontId="7" fillId="0" borderId="1" xfId="40" applyFont="1" applyBorder="1" applyAlignment="1">
      <alignment wrapText="1"/>
    </xf>
    <xf numFmtId="0" fontId="5" fillId="2" borderId="1" xfId="0" applyFont="1" applyFill="1" applyBorder="1" applyAlignment="1">
      <alignment horizontal="center" vertical="center" wrapText="1"/>
    </xf>
    <xf numFmtId="0" fontId="7" fillId="0" borderId="1" xfId="0" applyFont="1" applyBorder="1" applyAlignment="1">
      <alignment horizontal="center" wrapText="1"/>
    </xf>
    <xf numFmtId="0" fontId="7" fillId="2" borderId="1" xfId="0" applyFont="1" applyFill="1" applyBorder="1" applyAlignment="1">
      <alignment horizontal="center" vertical="top" wrapText="1"/>
    </xf>
    <xf numFmtId="0" fontId="5" fillId="2" borderId="1" xfId="0" applyFont="1" applyFill="1" applyBorder="1" applyAlignment="1">
      <alignment vertical="center" wrapText="1"/>
    </xf>
    <xf numFmtId="0" fontId="7" fillId="0" borderId="1" xfId="0" applyFont="1" applyBorder="1" applyAlignment="1">
      <alignment horizontal="left" wrapText="1"/>
    </xf>
    <xf numFmtId="0" fontId="14" fillId="3" borderId="0" xfId="0" applyFont="1" applyFill="1" applyAlignment="1">
      <alignment wrapText="1"/>
    </xf>
    <xf numFmtId="165" fontId="19" fillId="9" borderId="9" xfId="41" applyNumberFormat="1" applyFont="1" applyFill="1" applyBorder="1" applyAlignment="1">
      <alignment vertical="center" wrapText="1"/>
    </xf>
    <xf numFmtId="165" fontId="19" fillId="9" borderId="10" xfId="41" applyNumberFormat="1" applyFont="1" applyFill="1" applyBorder="1" applyAlignment="1">
      <alignment vertical="center" wrapText="1"/>
    </xf>
    <xf numFmtId="165" fontId="19" fillId="9" borderId="8" xfId="41" applyNumberFormat="1" applyFont="1" applyFill="1" applyBorder="1" applyAlignment="1">
      <alignment vertical="center" wrapText="1"/>
    </xf>
    <xf numFmtId="165" fontId="19" fillId="9" borderId="7" xfId="41" applyNumberFormat="1" applyFont="1" applyFill="1" applyBorder="1" applyAlignment="1">
      <alignment vertical="center" wrapText="1"/>
    </xf>
    <xf numFmtId="0" fontId="14" fillId="0" borderId="0" xfId="0" applyFont="1" applyAlignment="1">
      <alignment horizontal="center" vertical="center" wrapText="1"/>
    </xf>
    <xf numFmtId="0" fontId="14" fillId="0" borderId="0" xfId="0" applyFont="1" applyAlignment="1">
      <alignment horizontal="center" wrapText="1"/>
    </xf>
    <xf numFmtId="0" fontId="14" fillId="0" borderId="0" xfId="0" applyFont="1" applyAlignment="1">
      <alignment horizontal="center" vertical="top" wrapText="1"/>
    </xf>
    <xf numFmtId="0" fontId="14" fillId="0" borderId="1" xfId="0" applyFont="1" applyBorder="1" applyAlignment="1">
      <alignment vertical="top" wrapText="1"/>
    </xf>
    <xf numFmtId="0" fontId="14" fillId="3"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14" fillId="0" borderId="1" xfId="0" applyFont="1" applyBorder="1" applyAlignment="1">
      <alignment wrapText="1"/>
    </xf>
    <xf numFmtId="0" fontId="8" fillId="2" borderId="1" xfId="0" applyFont="1" applyFill="1" applyBorder="1" applyAlignment="1">
      <alignment vertical="center" wrapText="1"/>
    </xf>
    <xf numFmtId="0" fontId="14" fillId="5" borderId="1" xfId="0" applyFont="1" applyFill="1" applyBorder="1" applyAlignment="1">
      <alignment wrapText="1"/>
    </xf>
    <xf numFmtId="0" fontId="20" fillId="0" borderId="0" xfId="0" applyFont="1" applyAlignment="1">
      <alignment horizontal="center" vertical="center" wrapText="1"/>
    </xf>
    <xf numFmtId="0" fontId="20" fillId="0" borderId="0" xfId="0" applyFont="1" applyAlignment="1">
      <alignment wrapText="1"/>
    </xf>
    <xf numFmtId="0" fontId="15" fillId="0" borderId="0" xfId="0" applyFont="1" applyAlignment="1">
      <alignment horizontal="left" vertical="center" wrapText="1"/>
    </xf>
    <xf numFmtId="0" fontId="7" fillId="0" borderId="2" xfId="0" applyFont="1" applyBorder="1" applyAlignment="1">
      <alignment horizontal="left" vertical="top" wrapText="1"/>
    </xf>
    <xf numFmtId="0" fontId="7" fillId="0" borderId="12" xfId="0" applyFont="1" applyBorder="1" applyAlignment="1">
      <alignment horizontal="left" vertical="top" wrapText="1"/>
    </xf>
    <xf numFmtId="0" fontId="7" fillId="0" borderId="3" xfId="0" applyFont="1" applyBorder="1" applyAlignment="1">
      <alignment horizontal="left" vertical="top" wrapText="1"/>
    </xf>
    <xf numFmtId="0" fontId="5" fillId="5" borderId="1"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12" xfId="0" applyFont="1" applyFill="1" applyBorder="1" applyAlignment="1">
      <alignment horizontal="left" vertical="top" wrapText="1"/>
    </xf>
    <xf numFmtId="0" fontId="7" fillId="3" borderId="3" xfId="0" applyFont="1" applyFill="1" applyBorder="1" applyAlignment="1">
      <alignment horizontal="left" vertical="top" wrapText="1"/>
    </xf>
    <xf numFmtId="0" fontId="7" fillId="3" borderId="1" xfId="0" applyFont="1" applyFill="1" applyBorder="1" applyAlignment="1">
      <alignment horizontal="left" vertical="top" wrapText="1"/>
    </xf>
    <xf numFmtId="0" fontId="6" fillId="9" borderId="4" xfId="0" applyFont="1" applyFill="1" applyBorder="1" applyAlignment="1">
      <alignment horizontal="center" vertical="center" wrapText="1"/>
    </xf>
    <xf numFmtId="0" fontId="6" fillId="9" borderId="0" xfId="0" applyFont="1" applyFill="1" applyAlignment="1">
      <alignment horizontal="center" vertical="center" wrapText="1"/>
    </xf>
    <xf numFmtId="0" fontId="11" fillId="3" borderId="4" xfId="0" applyFont="1" applyFill="1" applyBorder="1" applyAlignment="1">
      <alignment horizontal="center" vertical="center" wrapText="1"/>
    </xf>
    <xf numFmtId="0" fontId="11" fillId="3" borderId="0" xfId="0" applyFont="1" applyFill="1" applyAlignment="1">
      <alignment horizontal="center" vertical="center" wrapText="1"/>
    </xf>
    <xf numFmtId="0" fontId="12" fillId="8" borderId="4" xfId="0" applyFont="1" applyFill="1" applyBorder="1" applyAlignment="1">
      <alignment horizontal="center" vertical="center" wrapText="1"/>
    </xf>
    <xf numFmtId="0" fontId="12" fillId="8" borderId="0" xfId="0" applyFont="1" applyFill="1" applyAlignment="1">
      <alignment horizontal="center" vertical="center" wrapText="1"/>
    </xf>
    <xf numFmtId="0" fontId="10" fillId="7" borderId="4" xfId="0" applyFont="1" applyFill="1" applyBorder="1" applyAlignment="1">
      <alignment horizontal="center" vertical="center" wrapText="1"/>
    </xf>
    <xf numFmtId="0" fontId="10" fillId="7" borderId="0" xfId="0" applyFont="1" applyFill="1" applyAlignment="1">
      <alignment horizontal="center" vertical="center" wrapText="1"/>
    </xf>
    <xf numFmtId="0" fontId="18" fillId="3" borderId="12" xfId="0" applyFont="1" applyFill="1" applyBorder="1" applyAlignment="1">
      <alignment horizontal="left" vertical="top" wrapText="1"/>
    </xf>
    <xf numFmtId="0" fontId="18" fillId="3" borderId="3" xfId="0" applyFont="1" applyFill="1" applyBorder="1" applyAlignment="1">
      <alignment horizontal="left" vertical="top" wrapText="1"/>
    </xf>
    <xf numFmtId="0" fontId="7" fillId="3" borderId="2" xfId="0" applyFont="1" applyFill="1" applyBorder="1" applyAlignment="1">
      <alignment vertical="top" wrapText="1"/>
    </xf>
    <xf numFmtId="0" fontId="7" fillId="3" borderId="12" xfId="0" applyFont="1" applyFill="1" applyBorder="1" applyAlignment="1">
      <alignment vertical="top" wrapText="1"/>
    </xf>
    <xf numFmtId="0" fontId="7" fillId="0" borderId="1" xfId="0" applyFont="1" applyBorder="1" applyAlignment="1">
      <alignment horizontal="left" vertical="top" wrapText="1"/>
    </xf>
    <xf numFmtId="0" fontId="7" fillId="0" borderId="3" xfId="0" applyFont="1" applyBorder="1" applyAlignment="1">
      <alignment wrapText="1"/>
    </xf>
    <xf numFmtId="0" fontId="7" fillId="0" borderId="12" xfId="0" applyFont="1" applyBorder="1" applyAlignment="1">
      <alignment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37" xfId="0" applyFont="1" applyFill="1" applyBorder="1" applyAlignment="1">
      <alignment horizontal="left" vertical="top" wrapText="1"/>
    </xf>
    <xf numFmtId="0" fontId="5" fillId="2" borderId="38" xfId="0" applyFont="1" applyFill="1" applyBorder="1" applyAlignment="1">
      <alignment horizontal="left" vertical="top" wrapText="1"/>
    </xf>
    <xf numFmtId="0" fontId="5" fillId="2" borderId="39" xfId="0" applyFont="1" applyFill="1" applyBorder="1" applyAlignment="1">
      <alignment horizontal="left" vertical="top" wrapText="1"/>
    </xf>
    <xf numFmtId="0" fontId="5" fillId="2" borderId="1" xfId="0" applyFont="1" applyFill="1" applyBorder="1" applyAlignment="1">
      <alignment horizontal="left" vertical="top" wrapText="1"/>
    </xf>
    <xf numFmtId="0" fontId="7" fillId="0" borderId="2" xfId="0" applyFont="1" applyBorder="1" applyAlignment="1">
      <alignment horizontal="left" wrapText="1"/>
    </xf>
    <xf numFmtId="0" fontId="7" fillId="0" borderId="12" xfId="0" applyFont="1" applyBorder="1" applyAlignment="1">
      <alignment horizontal="left" wrapText="1"/>
    </xf>
    <xf numFmtId="0" fontId="7" fillId="0" borderId="3" xfId="0" applyFont="1" applyBorder="1" applyAlignment="1">
      <alignment horizontal="left" wrapText="1"/>
    </xf>
    <xf numFmtId="0" fontId="18" fillId="0" borderId="1" xfId="0" applyFont="1" applyBorder="1" applyAlignment="1">
      <alignment horizontal="left" vertical="top" wrapText="1"/>
    </xf>
    <xf numFmtId="0" fontId="5" fillId="5" borderId="2" xfId="0" applyFont="1" applyFill="1" applyBorder="1" applyAlignment="1">
      <alignment horizontal="left" vertical="top" wrapText="1"/>
    </xf>
    <xf numFmtId="0" fontId="5" fillId="5" borderId="3" xfId="0" applyFont="1" applyFill="1" applyBorder="1" applyAlignment="1">
      <alignment horizontal="left" vertical="top" wrapText="1"/>
    </xf>
    <xf numFmtId="0" fontId="5" fillId="5" borderId="12" xfId="0" applyFont="1" applyFill="1" applyBorder="1" applyAlignment="1">
      <alignment horizontal="left" vertical="top" wrapText="1"/>
    </xf>
    <xf numFmtId="0" fontId="5" fillId="2" borderId="28"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7" fillId="0" borderId="13" xfId="0" applyFont="1" applyBorder="1" applyAlignment="1">
      <alignment horizontal="center" wrapText="1"/>
    </xf>
    <xf numFmtId="0" fontId="7" fillId="0" borderId="14" xfId="0" applyFont="1" applyBorder="1" applyAlignment="1">
      <alignment horizontal="center" wrapText="1"/>
    </xf>
    <xf numFmtId="0" fontId="7" fillId="0" borderId="15" xfId="0" applyFont="1" applyBorder="1" applyAlignment="1">
      <alignment horizontal="center" wrapText="1"/>
    </xf>
    <xf numFmtId="0" fontId="7" fillId="0" borderId="16" xfId="0" applyFont="1" applyBorder="1" applyAlignment="1">
      <alignment horizontal="center" wrapText="1"/>
    </xf>
    <xf numFmtId="0" fontId="7" fillId="0" borderId="34" xfId="0" applyFont="1" applyBorder="1" applyAlignment="1">
      <alignment horizontal="center" wrapText="1"/>
    </xf>
    <xf numFmtId="0" fontId="7" fillId="0" borderId="35" xfId="0" applyFont="1" applyBorder="1" applyAlignment="1">
      <alignment horizontal="center" wrapText="1"/>
    </xf>
    <xf numFmtId="0" fontId="10" fillId="11" borderId="28" xfId="0" applyFont="1" applyFill="1" applyBorder="1" applyAlignment="1">
      <alignment horizontal="center" vertical="center" wrapText="1"/>
    </xf>
    <xf numFmtId="0" fontId="10" fillId="11" borderId="29" xfId="0" applyFont="1" applyFill="1" applyBorder="1" applyAlignment="1">
      <alignment horizontal="center" vertical="center" wrapText="1"/>
    </xf>
    <xf numFmtId="0" fontId="6" fillId="2" borderId="37" xfId="0" applyFont="1" applyFill="1" applyBorder="1" applyAlignment="1">
      <alignment horizontal="left" vertical="center" wrapText="1"/>
    </xf>
    <xf numFmtId="0" fontId="6" fillId="2" borderId="38" xfId="0" applyFont="1" applyFill="1" applyBorder="1" applyAlignment="1">
      <alignment horizontal="left" vertical="center" wrapText="1"/>
    </xf>
    <xf numFmtId="0" fontId="6" fillId="2" borderId="39" xfId="0" applyFont="1" applyFill="1" applyBorder="1" applyAlignment="1">
      <alignment horizontal="left" vertical="center" wrapText="1"/>
    </xf>
    <xf numFmtId="0" fontId="6" fillId="5" borderId="1" xfId="0" applyFont="1" applyFill="1" applyBorder="1" applyAlignment="1">
      <alignment horizontal="left" vertical="top" wrapText="1"/>
    </xf>
    <xf numFmtId="0" fontId="7" fillId="0" borderId="26" xfId="0" applyFont="1" applyBorder="1" applyAlignment="1">
      <alignment horizontal="center" wrapText="1"/>
    </xf>
    <xf numFmtId="0" fontId="7" fillId="0" borderId="27" xfId="0" applyFont="1" applyBorder="1" applyAlignment="1">
      <alignment horizontal="center" wrapText="1"/>
    </xf>
    <xf numFmtId="0" fontId="10" fillId="11" borderId="24" xfId="0" applyFont="1" applyFill="1" applyBorder="1" applyAlignment="1">
      <alignment horizontal="center" vertical="center" wrapText="1"/>
    </xf>
    <xf numFmtId="0" fontId="10" fillId="11" borderId="21" xfId="0" applyFont="1" applyFill="1" applyBorder="1" applyAlignment="1">
      <alignment horizontal="center" vertical="center" wrapText="1"/>
    </xf>
    <xf numFmtId="0" fontId="7" fillId="3" borderId="4" xfId="0" applyFont="1" applyFill="1" applyBorder="1" applyAlignment="1">
      <alignment horizontal="center" wrapText="1"/>
    </xf>
    <xf numFmtId="0" fontId="7" fillId="3" borderId="0" xfId="0" applyFont="1" applyFill="1" applyAlignment="1">
      <alignment horizontal="center" wrapText="1"/>
    </xf>
    <xf numFmtId="0" fontId="5" fillId="10" borderId="28" xfId="0" applyFont="1" applyFill="1" applyBorder="1" applyAlignment="1">
      <alignment horizontal="center" vertical="center" wrapText="1"/>
    </xf>
    <xf numFmtId="0" fontId="5" fillId="10" borderId="29" xfId="0" applyFont="1" applyFill="1" applyBorder="1" applyAlignment="1">
      <alignment horizontal="center" vertical="center" wrapText="1"/>
    </xf>
    <xf numFmtId="0" fontId="5" fillId="0" borderId="30"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0" xfId="0" applyFont="1" applyAlignment="1">
      <alignment horizontal="center" vertical="center" wrapText="1"/>
    </xf>
    <xf numFmtId="164" fontId="5" fillId="4" borderId="24" xfId="0" applyNumberFormat="1" applyFont="1" applyFill="1" applyBorder="1" applyAlignment="1">
      <alignment horizontal="center" vertical="center" wrapText="1"/>
    </xf>
    <xf numFmtId="164" fontId="5" fillId="4" borderId="21" xfId="0" applyNumberFormat="1" applyFont="1" applyFill="1" applyBorder="1" applyAlignment="1">
      <alignment horizontal="center" vertical="center" wrapText="1"/>
    </xf>
    <xf numFmtId="164" fontId="5" fillId="4" borderId="45" xfId="0" applyNumberFormat="1" applyFont="1" applyFill="1" applyBorder="1" applyAlignment="1">
      <alignment horizontal="center" vertical="center" wrapText="1"/>
    </xf>
    <xf numFmtId="1" fontId="19" fillId="8" borderId="9" xfId="39" applyNumberFormat="1" applyFont="1" applyFill="1" applyBorder="1" applyAlignment="1">
      <alignment horizontal="center" vertical="center" wrapText="1"/>
    </xf>
    <xf numFmtId="1" fontId="19" fillId="8" borderId="11" xfId="39" applyNumberFormat="1" applyFont="1" applyFill="1" applyBorder="1" applyAlignment="1">
      <alignment horizontal="center" vertical="center" wrapText="1"/>
    </xf>
    <xf numFmtId="1" fontId="19" fillId="8" borderId="4" xfId="39" applyNumberFormat="1" applyFont="1" applyFill="1" applyBorder="1" applyAlignment="1">
      <alignment horizontal="center" vertical="center" wrapText="1"/>
    </xf>
    <xf numFmtId="1" fontId="19" fillId="8" borderId="0" xfId="39" applyNumberFormat="1" applyFont="1" applyFill="1" applyBorder="1" applyAlignment="1">
      <alignment horizontal="center" vertical="center" wrapText="1"/>
    </xf>
    <xf numFmtId="1" fontId="19" fillId="8" borderId="8" xfId="39" applyNumberFormat="1" applyFont="1" applyFill="1" applyBorder="1" applyAlignment="1">
      <alignment horizontal="center" vertical="center" wrapText="1"/>
    </xf>
    <xf numFmtId="1" fontId="19" fillId="8" borderId="5" xfId="39" applyNumberFormat="1"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7" fillId="0" borderId="9" xfId="0" applyFont="1" applyBorder="1" applyAlignment="1">
      <alignment horizontal="center" wrapText="1"/>
    </xf>
    <xf numFmtId="0" fontId="7" fillId="0" borderId="11" xfId="0" applyFont="1" applyBorder="1" applyAlignment="1">
      <alignment horizontal="center" wrapText="1"/>
    </xf>
    <xf numFmtId="0" fontId="7" fillId="0" borderId="10" xfId="0" applyFont="1" applyBorder="1" applyAlignment="1">
      <alignment horizontal="center" wrapText="1"/>
    </xf>
    <xf numFmtId="0" fontId="7" fillId="0" borderId="4" xfId="0" applyFont="1" applyBorder="1" applyAlignment="1">
      <alignment horizontal="center" wrapText="1"/>
    </xf>
    <xf numFmtId="0" fontId="7" fillId="0" borderId="0" xfId="0" applyFont="1" applyAlignment="1">
      <alignment horizontal="center" wrapText="1"/>
    </xf>
    <xf numFmtId="0" fontId="7" fillId="0" borderId="6" xfId="0" applyFont="1" applyBorder="1" applyAlignment="1">
      <alignment horizontal="center" wrapText="1"/>
    </xf>
    <xf numFmtId="0" fontId="7" fillId="0" borderId="8" xfId="0" applyFont="1" applyBorder="1" applyAlignment="1">
      <alignment horizontal="center" wrapText="1"/>
    </xf>
    <xf numFmtId="0" fontId="7" fillId="0" borderId="5" xfId="0" applyFont="1" applyBorder="1" applyAlignment="1">
      <alignment horizontal="center" wrapText="1"/>
    </xf>
    <xf numFmtId="0" fontId="7" fillId="0" borderId="7" xfId="0" applyFont="1" applyBorder="1" applyAlignment="1">
      <alignment horizontal="center" wrapText="1"/>
    </xf>
    <xf numFmtId="0" fontId="10" fillId="11" borderId="4" xfId="0" applyFont="1" applyFill="1" applyBorder="1" applyAlignment="1">
      <alignment horizontal="center" vertical="center" wrapText="1"/>
    </xf>
    <xf numFmtId="0" fontId="10" fillId="11" borderId="0" xfId="0" applyFont="1" applyFill="1" applyAlignment="1">
      <alignment horizontal="center" vertical="center" wrapText="1"/>
    </xf>
    <xf numFmtId="0" fontId="10" fillId="11" borderId="6" xfId="0" applyFont="1" applyFill="1" applyBorder="1" applyAlignment="1">
      <alignment horizontal="center" vertical="center" wrapText="1"/>
    </xf>
    <xf numFmtId="0" fontId="7" fillId="0" borderId="5" xfId="0" applyFont="1" applyBorder="1" applyAlignment="1">
      <alignment horizontal="center" vertical="center" wrapText="1"/>
    </xf>
    <xf numFmtId="0" fontId="13" fillId="3" borderId="0" xfId="0" applyFont="1" applyFill="1" applyAlignment="1">
      <alignment horizontal="center" vertical="top" wrapText="1"/>
    </xf>
    <xf numFmtId="0" fontId="6" fillId="10" borderId="13" xfId="0" applyFont="1" applyFill="1" applyBorder="1" applyAlignment="1">
      <alignment horizontal="center" vertical="center" wrapText="1"/>
    </xf>
    <xf numFmtId="0" fontId="6" fillId="10" borderId="43" xfId="0" applyFont="1" applyFill="1" applyBorder="1" applyAlignment="1">
      <alignment horizontal="center" vertical="center" wrapText="1"/>
    </xf>
    <xf numFmtId="0" fontId="6" fillId="10"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6" fillId="10" borderId="15"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0" borderId="16" xfId="0" applyFont="1" applyFill="1" applyBorder="1" applyAlignment="1">
      <alignment horizontal="center" vertical="center" wrapText="1"/>
    </xf>
    <xf numFmtId="0" fontId="7" fillId="3" borderId="26" xfId="0" applyFont="1" applyFill="1" applyBorder="1" applyAlignment="1">
      <alignment horizontal="center" wrapText="1"/>
    </xf>
    <xf numFmtId="0" fontId="7" fillId="3" borderId="44" xfId="0" applyFont="1" applyFill="1" applyBorder="1" applyAlignment="1">
      <alignment horizontal="center" wrapText="1"/>
    </xf>
    <xf numFmtId="0" fontId="7" fillId="3" borderId="27" xfId="0" applyFont="1" applyFill="1" applyBorder="1" applyAlignment="1">
      <alignment horizontal="center" wrapText="1"/>
    </xf>
    <xf numFmtId="0" fontId="5" fillId="2" borderId="41"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19" fillId="9" borderId="4" xfId="41" applyNumberFormat="1" applyFont="1" applyFill="1" applyBorder="1" applyAlignment="1">
      <alignment horizontal="center" vertical="center" wrapText="1"/>
    </xf>
    <xf numFmtId="0" fontId="19" fillId="9" borderId="6" xfId="41" applyNumberFormat="1" applyFont="1" applyFill="1" applyBorder="1" applyAlignment="1">
      <alignment horizontal="center" vertical="center" wrapText="1"/>
    </xf>
    <xf numFmtId="0" fontId="10" fillId="0" borderId="0" xfId="0" applyFont="1" applyAlignment="1">
      <alignment horizontal="right" wrapText="1"/>
    </xf>
    <xf numFmtId="0" fontId="13" fillId="0" borderId="9" xfId="0" applyFont="1" applyBorder="1" applyAlignment="1">
      <alignment horizontal="center" vertical="top" wrapText="1"/>
    </xf>
    <xf numFmtId="0" fontId="13" fillId="0" borderId="11" xfId="0" applyFont="1" applyBorder="1" applyAlignment="1">
      <alignment horizontal="center" vertical="top" wrapText="1"/>
    </xf>
    <xf numFmtId="0" fontId="13" fillId="0" borderId="10" xfId="0" applyFont="1" applyBorder="1" applyAlignment="1">
      <alignment horizontal="center" vertical="top" wrapText="1"/>
    </xf>
    <xf numFmtId="0" fontId="13" fillId="0" borderId="4" xfId="0" applyFont="1" applyBorder="1" applyAlignment="1">
      <alignment horizontal="center" vertical="top" wrapText="1"/>
    </xf>
    <xf numFmtId="0" fontId="13" fillId="0" borderId="0" xfId="0" applyFont="1" applyAlignment="1">
      <alignment horizontal="center" vertical="top" wrapText="1"/>
    </xf>
    <xf numFmtId="0" fontId="13" fillId="0" borderId="6" xfId="0" applyFont="1" applyBorder="1" applyAlignment="1">
      <alignment horizontal="center" vertical="top" wrapText="1"/>
    </xf>
    <xf numFmtId="0" fontId="10" fillId="11" borderId="4" xfId="0" applyFont="1" applyFill="1" applyBorder="1" applyAlignment="1">
      <alignment horizontal="center" vertical="top" wrapText="1"/>
    </xf>
    <xf numFmtId="0" fontId="10" fillId="11" borderId="0" xfId="0" applyFont="1" applyFill="1" applyAlignment="1">
      <alignment horizontal="center" vertical="top" wrapText="1"/>
    </xf>
    <xf numFmtId="0" fontId="10" fillId="11" borderId="6" xfId="0" applyFont="1" applyFill="1" applyBorder="1" applyAlignment="1">
      <alignment horizontal="center" vertical="top"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top" wrapText="1"/>
    </xf>
    <xf numFmtId="0" fontId="13" fillId="0" borderId="5" xfId="0" applyFont="1" applyBorder="1" applyAlignment="1">
      <alignment horizontal="center" vertical="top" wrapText="1"/>
    </xf>
    <xf numFmtId="0" fontId="13" fillId="0" borderId="7" xfId="0" applyFont="1" applyBorder="1" applyAlignment="1">
      <alignment horizontal="center" vertical="top" wrapText="1"/>
    </xf>
  </cellXfs>
  <cellStyles count="42">
    <cellStyle name="Comma" xfId="41"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40" builtinId="8"/>
    <cellStyle name="Normal" xfId="0" builtinId="0"/>
    <cellStyle name="Per cent" xfId="39" builtinId="5"/>
  </cellStyles>
  <dxfs count="0"/>
  <tableStyles count="0" defaultTableStyle="TableStyleMedium9" defaultPivotStyle="PivotStyleLight16"/>
  <colors>
    <mruColors>
      <color rgb="FFFF9900"/>
      <color rgb="FFFF6600"/>
      <color rgb="FF006600"/>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986611</xdr:colOff>
      <xdr:row>12</xdr:row>
      <xdr:rowOff>27516</xdr:rowOff>
    </xdr:from>
    <xdr:to>
      <xdr:col>2</xdr:col>
      <xdr:colOff>225076</xdr:colOff>
      <xdr:row>15</xdr:row>
      <xdr:rowOff>94192</xdr:rowOff>
    </xdr:to>
    <xdr:pic>
      <xdr:nvPicPr>
        <xdr:cNvPr id="2" name="Picture 3" descr="http://theatheistdoc.ph/wp-content/uploads/2013/09/hospital.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79944" y="6515099"/>
          <a:ext cx="1566799" cy="638176"/>
        </a:xfrm>
        <a:prstGeom prst="rect">
          <a:avLst/>
        </a:prstGeom>
        <a:noFill/>
      </xdr:spPr>
    </xdr:pic>
    <xdr:clientData/>
  </xdr:twoCellAnchor>
  <xdr:twoCellAnchor editAs="oneCell">
    <xdr:from>
      <xdr:col>4</xdr:col>
      <xdr:colOff>795371</xdr:colOff>
      <xdr:row>12</xdr:row>
      <xdr:rowOff>34799</xdr:rowOff>
    </xdr:from>
    <xdr:to>
      <xdr:col>5</xdr:col>
      <xdr:colOff>71047</xdr:colOff>
      <xdr:row>15</xdr:row>
      <xdr:rowOff>88883</xdr:rowOff>
    </xdr:to>
    <xdr:pic>
      <xdr:nvPicPr>
        <xdr:cNvPr id="3" name="Picture 4" descr="http://photos.gograph.com/thumbs/CSP/CSP992/k14703550.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203704" y="6522382"/>
          <a:ext cx="1106593" cy="625584"/>
        </a:xfrm>
        <a:prstGeom prst="rect">
          <a:avLst/>
        </a:prstGeom>
        <a:noFill/>
      </xdr:spPr>
    </xdr:pic>
    <xdr:clientData/>
  </xdr:twoCellAnchor>
  <xdr:twoCellAnchor editAs="oneCell">
    <xdr:from>
      <xdr:col>11</xdr:col>
      <xdr:colOff>165383</xdr:colOff>
      <xdr:row>12</xdr:row>
      <xdr:rowOff>95673</xdr:rowOff>
    </xdr:from>
    <xdr:to>
      <xdr:col>13</xdr:col>
      <xdr:colOff>357641</xdr:colOff>
      <xdr:row>15</xdr:row>
      <xdr:rowOff>130856</xdr:rowOff>
    </xdr:to>
    <xdr:pic>
      <xdr:nvPicPr>
        <xdr:cNvPr id="4" name="Picture 5" descr="http://images.clipartpanda.com/tap-clipart-1336367663.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3934300" y="6583256"/>
          <a:ext cx="937324" cy="606683"/>
        </a:xfrm>
        <a:prstGeom prst="rect">
          <a:avLst/>
        </a:prstGeom>
        <a:noFill/>
      </xdr:spPr>
    </xdr:pic>
    <xdr:clientData/>
  </xdr:twoCellAnchor>
  <xdr:twoCellAnchor editAs="oneCell">
    <xdr:from>
      <xdr:col>4</xdr:col>
      <xdr:colOff>898195</xdr:colOff>
      <xdr:row>22</xdr:row>
      <xdr:rowOff>107950</xdr:rowOff>
    </xdr:from>
    <xdr:to>
      <xdr:col>5</xdr:col>
      <xdr:colOff>214403</xdr:colOff>
      <xdr:row>25</xdr:row>
      <xdr:rowOff>31751</xdr:rowOff>
    </xdr:to>
    <xdr:pic>
      <xdr:nvPicPr>
        <xdr:cNvPr id="5" name="Picture 7" descr="http://upload.wikimedia.org/wikipedia/commons/thumb/f/f7/Biohazard.svg/2000px-Biohazard.svg.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8306528" y="8754533"/>
          <a:ext cx="1147125" cy="495301"/>
        </a:xfrm>
        <a:prstGeom prst="rect">
          <a:avLst/>
        </a:prstGeom>
        <a:noFill/>
      </xdr:spPr>
    </xdr:pic>
    <xdr:clientData/>
  </xdr:twoCellAnchor>
  <xdr:twoCellAnchor editAs="oneCell">
    <xdr:from>
      <xdr:col>1</xdr:col>
      <xdr:colOff>1139646</xdr:colOff>
      <xdr:row>22</xdr:row>
      <xdr:rowOff>85724</xdr:rowOff>
    </xdr:from>
    <xdr:to>
      <xdr:col>2</xdr:col>
      <xdr:colOff>349494</xdr:colOff>
      <xdr:row>24</xdr:row>
      <xdr:rowOff>184437</xdr:rowOff>
    </xdr:to>
    <xdr:pic>
      <xdr:nvPicPr>
        <xdr:cNvPr id="6" name="Picture 8" descr="http://thumbs.dreamstime.com/t/many-color-wheelie-bins-set-illustration-waste-management-concept-44839723.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2832979" y="8732307"/>
          <a:ext cx="1538182" cy="479713"/>
        </a:xfrm>
        <a:prstGeom prst="rect">
          <a:avLst/>
        </a:prstGeom>
        <a:noFill/>
      </xdr:spPr>
    </xdr:pic>
    <xdr:clientData/>
  </xdr:twoCellAnchor>
  <xdr:twoCellAnchor editAs="oneCell">
    <xdr:from>
      <xdr:col>7</xdr:col>
      <xdr:colOff>1943801</xdr:colOff>
      <xdr:row>22</xdr:row>
      <xdr:rowOff>59267</xdr:rowOff>
    </xdr:from>
    <xdr:to>
      <xdr:col>13</xdr:col>
      <xdr:colOff>357343</xdr:colOff>
      <xdr:row>25</xdr:row>
      <xdr:rowOff>54616</xdr:rowOff>
    </xdr:to>
    <xdr:pic>
      <xdr:nvPicPr>
        <xdr:cNvPr id="7" name="Picture 10" descr="http://upload.wikimedia.org/wikipedia/en/8/85/Global_Handwashing_Day_(emblem).jpg">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13670134" y="8705850"/>
          <a:ext cx="1218126" cy="566849"/>
        </a:xfrm>
        <a:prstGeom prst="rect">
          <a:avLst/>
        </a:prstGeom>
        <a:noFill/>
      </xdr:spPr>
    </xdr:pic>
    <xdr:clientData/>
  </xdr:twoCellAnchor>
  <xdr:twoCellAnchor editAs="oneCell">
    <xdr:from>
      <xdr:col>1</xdr:col>
      <xdr:colOff>896752</xdr:colOff>
      <xdr:row>31</xdr:row>
      <xdr:rowOff>39088</xdr:rowOff>
    </xdr:from>
    <xdr:to>
      <xdr:col>2</xdr:col>
      <xdr:colOff>586315</xdr:colOff>
      <xdr:row>34</xdr:row>
      <xdr:rowOff>160072</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2590085" y="10664755"/>
          <a:ext cx="2017897" cy="946484"/>
        </a:xfrm>
        <a:prstGeom prst="rect">
          <a:avLst/>
        </a:prstGeom>
      </xdr:spPr>
    </xdr:pic>
    <xdr:clientData/>
  </xdr:twoCellAnchor>
  <xdr:twoCellAnchor editAs="oneCell">
    <xdr:from>
      <xdr:col>4</xdr:col>
      <xdr:colOff>973667</xdr:colOff>
      <xdr:row>31</xdr:row>
      <xdr:rowOff>20351</xdr:rowOff>
    </xdr:from>
    <xdr:to>
      <xdr:col>5</xdr:col>
      <xdr:colOff>83852</xdr:colOff>
      <xdr:row>34</xdr:row>
      <xdr:rowOff>194663</xdr:rowOff>
    </xdr:to>
    <xdr:pic>
      <xdr:nvPicPr>
        <xdr:cNvPr id="9" name="Picture 8">
          <a:extLst>
            <a:ext uri="{FF2B5EF4-FFF2-40B4-BE49-F238E27FC236}">
              <a16:creationId xmlns:a16="http://schemas.microsoft.com/office/drawing/2014/main" id="{D3489D24-E198-C548-A7EE-FD12538F322C}"/>
            </a:ext>
          </a:extLst>
        </xdr:cNvPr>
        <xdr:cNvPicPr>
          <a:picLocks noChangeAspect="1"/>
        </xdr:cNvPicPr>
      </xdr:nvPicPr>
      <xdr:blipFill>
        <a:blip xmlns:r="http://schemas.openxmlformats.org/officeDocument/2006/relationships" r:embed="rId8"/>
        <a:stretch>
          <a:fillRect/>
        </a:stretch>
      </xdr:blipFill>
      <xdr:spPr>
        <a:xfrm>
          <a:off x="8382000" y="10646018"/>
          <a:ext cx="941102" cy="999812"/>
        </a:xfrm>
        <a:prstGeom prst="rect">
          <a:avLst/>
        </a:prstGeom>
      </xdr:spPr>
    </xdr:pic>
    <xdr:clientData/>
  </xdr:twoCellAnchor>
  <xdr:twoCellAnchor editAs="oneCell">
    <xdr:from>
      <xdr:col>7</xdr:col>
      <xdr:colOff>1830917</xdr:colOff>
      <xdr:row>32</xdr:row>
      <xdr:rowOff>21167</xdr:rowOff>
    </xdr:from>
    <xdr:to>
      <xdr:col>13</xdr:col>
      <xdr:colOff>592667</xdr:colOff>
      <xdr:row>33</xdr:row>
      <xdr:rowOff>324460</xdr:rowOff>
    </xdr:to>
    <xdr:pic>
      <xdr:nvPicPr>
        <xdr:cNvPr id="11" name="Picture 10">
          <a:extLst>
            <a:ext uri="{FF2B5EF4-FFF2-40B4-BE49-F238E27FC236}">
              <a16:creationId xmlns:a16="http://schemas.microsoft.com/office/drawing/2014/main" id="{D48C3074-F352-BB3C-21BF-02A1FCDA2FC1}"/>
            </a:ext>
          </a:extLst>
        </xdr:cNvPr>
        <xdr:cNvPicPr>
          <a:picLocks noChangeAspect="1"/>
        </xdr:cNvPicPr>
      </xdr:nvPicPr>
      <xdr:blipFill>
        <a:blip xmlns:r="http://schemas.openxmlformats.org/officeDocument/2006/relationships" r:embed="rId9"/>
        <a:stretch>
          <a:fillRect/>
        </a:stretch>
      </xdr:blipFill>
      <xdr:spPr>
        <a:xfrm>
          <a:off x="13557250" y="10847917"/>
          <a:ext cx="1566334" cy="49379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P532"/>
  <sheetViews>
    <sheetView tabSelected="1" zoomScale="75" zoomScaleNormal="60" zoomScaleSheetLayoutView="100" zoomScalePageLayoutView="106" workbookViewId="0">
      <selection activeCell="F8" sqref="F8:G10"/>
    </sheetView>
  </sheetViews>
  <sheetFormatPr baseColWidth="10" defaultColWidth="8.83203125" defaultRowHeight="16" x14ac:dyDescent="0.2"/>
  <cols>
    <col min="1" max="1" width="24.1640625" style="9" customWidth="1"/>
    <col min="2" max="2" width="33.33203125" style="5" customWidth="1"/>
    <col min="3" max="3" width="24" style="5" customWidth="1"/>
    <col min="4" max="4" width="24.5" style="27" customWidth="1"/>
    <col min="5" max="5" width="26.1640625" style="27" customWidth="1"/>
    <col min="6" max="6" width="15.83203125" style="5" customWidth="1"/>
    <col min="7" max="7" width="19.83203125" style="5" customWidth="1"/>
    <col min="8" max="8" width="29.33203125" style="34" customWidth="1"/>
    <col min="9" max="9" width="9.5" style="46" hidden="1" customWidth="1"/>
    <col min="10" max="10" width="11.5" style="46" hidden="1" customWidth="1"/>
    <col min="11" max="11" width="17.83203125" style="46" hidden="1" customWidth="1"/>
    <col min="12" max="12" width="9.6640625" style="5" bestFit="1" customWidth="1"/>
    <col min="13" max="13" width="24.6640625" style="9" hidden="1" customWidth="1"/>
    <col min="14" max="16" width="8.83203125" style="46"/>
    <col min="17" max="16384" width="8.83203125" style="5"/>
  </cols>
  <sheetData>
    <row r="1" spans="1:13" s="94" customFormat="1" ht="18" customHeight="1" x14ac:dyDescent="0.2">
      <c r="A1" s="93"/>
      <c r="B1" s="215" t="s">
        <v>1153</v>
      </c>
      <c r="C1" s="215"/>
      <c r="D1" s="215"/>
      <c r="E1" s="215"/>
      <c r="F1" s="215"/>
      <c r="G1" s="215"/>
      <c r="H1" s="215"/>
      <c r="I1" s="215"/>
      <c r="J1" s="215"/>
      <c r="K1" s="215"/>
      <c r="L1" s="215"/>
      <c r="M1" s="93"/>
    </row>
    <row r="2" spans="1:13" ht="30" customHeight="1" x14ac:dyDescent="0.2">
      <c r="A2" s="37" t="s">
        <v>769</v>
      </c>
      <c r="B2" s="104" t="s">
        <v>1165</v>
      </c>
      <c r="C2" s="105"/>
      <c r="D2" s="105"/>
      <c r="E2" s="105"/>
      <c r="F2" s="105"/>
      <c r="G2" s="105"/>
      <c r="H2" s="105"/>
      <c r="I2" s="105"/>
      <c r="J2" s="105"/>
      <c r="K2" s="105"/>
      <c r="L2" s="105"/>
    </row>
    <row r="3" spans="1:13" ht="15.75" customHeight="1" x14ac:dyDescent="0.2">
      <c r="A3" s="38"/>
      <c r="B3" s="106" t="s">
        <v>879</v>
      </c>
      <c r="C3" s="107"/>
      <c r="D3" s="107"/>
      <c r="E3" s="107"/>
      <c r="F3" s="107"/>
      <c r="G3" s="107"/>
      <c r="H3" s="107"/>
      <c r="I3" s="107"/>
      <c r="J3" s="107"/>
      <c r="K3" s="107"/>
      <c r="L3" s="107"/>
    </row>
    <row r="4" spans="1:13" ht="32.25" customHeight="1" x14ac:dyDescent="0.2">
      <c r="A4" s="38"/>
      <c r="B4" s="108"/>
      <c r="C4" s="109"/>
      <c r="D4" s="109"/>
      <c r="E4" s="109"/>
      <c r="F4" s="109"/>
      <c r="G4" s="109"/>
      <c r="H4" s="109"/>
      <c r="I4" s="109"/>
      <c r="J4" s="109"/>
      <c r="K4" s="109"/>
      <c r="L4" s="109"/>
    </row>
    <row r="5" spans="1:13" ht="39.75" customHeight="1" x14ac:dyDescent="0.2">
      <c r="A5" s="39"/>
      <c r="B5" s="6"/>
      <c r="C5" s="6"/>
      <c r="D5" s="7"/>
      <c r="E5" s="7"/>
      <c r="F5" s="6"/>
      <c r="G5" s="6"/>
      <c r="H5" s="8"/>
      <c r="L5" s="6"/>
    </row>
    <row r="6" spans="1:13" ht="25.5" customHeight="1" thickBot="1" x14ac:dyDescent="0.25">
      <c r="A6" s="39"/>
      <c r="B6" s="110" t="s">
        <v>583</v>
      </c>
      <c r="C6" s="111"/>
      <c r="D6" s="111"/>
      <c r="E6" s="111"/>
      <c r="F6" s="111"/>
      <c r="G6" s="111"/>
      <c r="H6" s="111"/>
      <c r="I6" s="111"/>
      <c r="J6" s="111"/>
      <c r="K6" s="111"/>
      <c r="L6" s="111"/>
    </row>
    <row r="7" spans="1:13" ht="45" customHeight="1" thickBot="1" x14ac:dyDescent="0.25">
      <c r="A7" s="39"/>
      <c r="B7" s="153" t="s">
        <v>584</v>
      </c>
      <c r="C7" s="154"/>
      <c r="D7" s="172" t="s">
        <v>878</v>
      </c>
      <c r="E7" s="173"/>
      <c r="F7" s="172" t="s">
        <v>1144</v>
      </c>
      <c r="G7" s="174"/>
      <c r="H7" s="198" t="s">
        <v>925</v>
      </c>
      <c r="I7" s="199"/>
      <c r="J7" s="199"/>
      <c r="K7" s="199"/>
      <c r="L7" s="200"/>
    </row>
    <row r="8" spans="1:13" ht="80.25" customHeight="1" thickBot="1" x14ac:dyDescent="0.25">
      <c r="A8" s="39"/>
      <c r="B8" s="155"/>
      <c r="C8" s="156"/>
      <c r="D8" s="80"/>
      <c r="E8" s="81"/>
      <c r="F8" s="175">
        <f>(H395+H101+H174)/200*100</f>
        <v>100</v>
      </c>
      <c r="G8" s="176"/>
      <c r="H8" s="201"/>
      <c r="I8" s="202"/>
      <c r="J8" s="202"/>
      <c r="K8" s="202"/>
      <c r="L8" s="203"/>
    </row>
    <row r="9" spans="1:13" ht="81" customHeight="1" thickBot="1" x14ac:dyDescent="0.25">
      <c r="A9" s="39"/>
      <c r="B9" s="153" t="s">
        <v>924</v>
      </c>
      <c r="C9" s="154"/>
      <c r="D9" s="213">
        <f>(B18+E18+H18+B28+E28+H28+B37+E37)/650*100</f>
        <v>100</v>
      </c>
      <c r="E9" s="214"/>
      <c r="F9" s="177"/>
      <c r="G9" s="178"/>
      <c r="H9" s="204" t="s">
        <v>585</v>
      </c>
      <c r="I9" s="205"/>
      <c r="J9" s="205"/>
      <c r="K9" s="205"/>
      <c r="L9" s="206"/>
    </row>
    <row r="10" spans="1:13" ht="72.75" customHeight="1" thickBot="1" x14ac:dyDescent="0.25">
      <c r="A10" s="39"/>
      <c r="B10" s="157"/>
      <c r="C10" s="158"/>
      <c r="D10" s="82"/>
      <c r="E10" s="83"/>
      <c r="F10" s="179"/>
      <c r="G10" s="180"/>
      <c r="H10" s="207"/>
      <c r="I10" s="208"/>
      <c r="J10" s="208"/>
      <c r="K10" s="208"/>
      <c r="L10" s="209"/>
    </row>
    <row r="11" spans="1:13" ht="43.5" customHeight="1" x14ac:dyDescent="0.2">
      <c r="A11" s="39"/>
      <c r="B11" s="171"/>
      <c r="C11" s="171"/>
      <c r="D11" s="171"/>
      <c r="E11" s="171"/>
      <c r="F11" s="171"/>
      <c r="G11" s="171"/>
      <c r="H11" s="171"/>
      <c r="L11" s="6"/>
    </row>
    <row r="12" spans="1:13" ht="28.5" customHeight="1" thickBot="1" x14ac:dyDescent="0.25">
      <c r="A12" s="39"/>
      <c r="B12" s="110" t="s">
        <v>586</v>
      </c>
      <c r="C12" s="111"/>
      <c r="D12" s="111"/>
      <c r="E12" s="111"/>
      <c r="F12" s="111"/>
      <c r="G12" s="111"/>
      <c r="H12" s="111"/>
      <c r="I12" s="111"/>
      <c r="J12" s="111"/>
      <c r="K12" s="111"/>
      <c r="L12" s="111"/>
    </row>
    <row r="13" spans="1:13" x14ac:dyDescent="0.2">
      <c r="A13" s="39"/>
      <c r="B13" s="135"/>
      <c r="C13" s="136"/>
      <c r="D13" s="7"/>
      <c r="E13" s="135"/>
      <c r="F13" s="136"/>
      <c r="G13" s="6"/>
      <c r="H13" s="216"/>
      <c r="I13" s="217"/>
      <c r="J13" s="217"/>
      <c r="K13" s="217"/>
      <c r="L13" s="218"/>
    </row>
    <row r="14" spans="1:13" x14ac:dyDescent="0.2">
      <c r="A14" s="39"/>
      <c r="B14" s="137"/>
      <c r="C14" s="138"/>
      <c r="D14" s="7"/>
      <c r="E14" s="137"/>
      <c r="F14" s="138"/>
      <c r="G14" s="6"/>
      <c r="H14" s="219"/>
      <c r="I14" s="220"/>
      <c r="J14" s="220"/>
      <c r="K14" s="220"/>
      <c r="L14" s="221"/>
    </row>
    <row r="15" spans="1:13" x14ac:dyDescent="0.2">
      <c r="A15" s="39"/>
      <c r="B15" s="137"/>
      <c r="C15" s="138"/>
      <c r="D15" s="7"/>
      <c r="E15" s="137"/>
      <c r="F15" s="138"/>
      <c r="G15" s="6"/>
      <c r="H15" s="219"/>
      <c r="I15" s="220"/>
      <c r="J15" s="220"/>
      <c r="K15" s="220"/>
      <c r="L15" s="221"/>
    </row>
    <row r="16" spans="1:13" ht="17" thickBot="1" x14ac:dyDescent="0.25">
      <c r="A16" s="39"/>
      <c r="B16" s="139"/>
      <c r="C16" s="140"/>
      <c r="D16" s="7"/>
      <c r="E16" s="139"/>
      <c r="F16" s="140"/>
      <c r="G16" s="6"/>
      <c r="H16" s="219"/>
      <c r="I16" s="220"/>
      <c r="J16" s="220"/>
      <c r="K16" s="220"/>
      <c r="L16" s="221"/>
    </row>
    <row r="17" spans="1:12" ht="30.75" customHeight="1" thickBot="1" x14ac:dyDescent="0.25">
      <c r="A17" s="39"/>
      <c r="B17" s="141" t="s">
        <v>629</v>
      </c>
      <c r="C17" s="142"/>
      <c r="D17" s="7"/>
      <c r="E17" s="141" t="s">
        <v>630</v>
      </c>
      <c r="F17" s="142"/>
      <c r="G17" s="6"/>
      <c r="H17" s="222" t="s">
        <v>632</v>
      </c>
      <c r="I17" s="223"/>
      <c r="J17" s="223"/>
      <c r="K17" s="223"/>
      <c r="L17" s="224"/>
    </row>
    <row r="18" spans="1:12" ht="15.5" customHeight="1" x14ac:dyDescent="0.2">
      <c r="A18" s="39"/>
      <c r="B18" s="165">
        <f>H53+H59+H65+H71+H77+H83+H89+H95+H101+H107</f>
        <v>100</v>
      </c>
      <c r="C18" s="166"/>
      <c r="D18" s="7"/>
      <c r="E18" s="165">
        <f>H114+H120+H126+H132+H138+H144+H150+H156+H162+H168</f>
        <v>100</v>
      </c>
      <c r="F18" s="166"/>
      <c r="G18" s="6"/>
      <c r="H18" s="225">
        <f>H297+H303+H309+H315+H321+H327</f>
        <v>60</v>
      </c>
      <c r="I18" s="226"/>
      <c r="J18" s="226"/>
      <c r="K18" s="226"/>
      <c r="L18" s="227"/>
    </row>
    <row r="19" spans="1:12" ht="15.5" customHeight="1" x14ac:dyDescent="0.2">
      <c r="A19" s="39"/>
      <c r="B19" s="167"/>
      <c r="C19" s="168"/>
      <c r="D19" s="7"/>
      <c r="E19" s="167"/>
      <c r="F19" s="168"/>
      <c r="G19" s="6"/>
      <c r="H19" s="228"/>
      <c r="I19" s="229"/>
      <c r="J19" s="229"/>
      <c r="K19" s="229"/>
      <c r="L19" s="230"/>
    </row>
    <row r="20" spans="1:12" ht="16" customHeight="1" thickBot="1" x14ac:dyDescent="0.25">
      <c r="A20" s="39"/>
      <c r="B20" s="169"/>
      <c r="C20" s="170"/>
      <c r="D20" s="7"/>
      <c r="E20" s="169"/>
      <c r="F20" s="170"/>
      <c r="G20" s="6"/>
      <c r="H20" s="231"/>
      <c r="I20" s="232"/>
      <c r="J20" s="232"/>
      <c r="K20" s="232"/>
      <c r="L20" s="233"/>
    </row>
    <row r="21" spans="1:12" x14ac:dyDescent="0.2">
      <c r="A21" s="39"/>
      <c r="B21" s="151"/>
      <c r="C21" s="152"/>
      <c r="D21" s="7"/>
      <c r="E21" s="152"/>
      <c r="F21" s="152"/>
      <c r="G21" s="6"/>
      <c r="H21" s="197"/>
      <c r="I21" s="197"/>
      <c r="J21" s="197"/>
      <c r="K21" s="197"/>
      <c r="L21" s="197"/>
    </row>
    <row r="22" spans="1:12" ht="17" thickBot="1" x14ac:dyDescent="0.25">
      <c r="A22" s="39"/>
      <c r="B22" s="151"/>
      <c r="C22" s="152"/>
      <c r="D22" s="7"/>
      <c r="E22" s="152"/>
      <c r="F22" s="152"/>
      <c r="G22" s="6"/>
      <c r="H22" s="197"/>
      <c r="I22" s="197"/>
      <c r="J22" s="197"/>
      <c r="K22" s="197"/>
      <c r="L22" s="197"/>
    </row>
    <row r="23" spans="1:12" x14ac:dyDescent="0.2">
      <c r="A23" s="39"/>
      <c r="B23" s="135"/>
      <c r="C23" s="136"/>
      <c r="D23" s="7"/>
      <c r="E23" s="135"/>
      <c r="F23" s="136"/>
      <c r="G23" s="6"/>
      <c r="H23" s="216"/>
      <c r="I23" s="217"/>
      <c r="J23" s="217"/>
      <c r="K23" s="217"/>
      <c r="L23" s="218"/>
    </row>
    <row r="24" spans="1:12" x14ac:dyDescent="0.2">
      <c r="A24" s="39"/>
      <c r="B24" s="137"/>
      <c r="C24" s="138"/>
      <c r="D24" s="7"/>
      <c r="E24" s="137"/>
      <c r="F24" s="138"/>
      <c r="G24" s="6"/>
      <c r="H24" s="219"/>
      <c r="I24" s="220"/>
      <c r="J24" s="220"/>
      <c r="K24" s="220"/>
      <c r="L24" s="221"/>
    </row>
    <row r="25" spans="1:12" x14ac:dyDescent="0.2">
      <c r="A25" s="39"/>
      <c r="B25" s="137"/>
      <c r="C25" s="138"/>
      <c r="D25" s="7"/>
      <c r="E25" s="137"/>
      <c r="F25" s="138"/>
      <c r="G25" s="6"/>
      <c r="H25" s="219"/>
      <c r="I25" s="220"/>
      <c r="J25" s="220"/>
      <c r="K25" s="220"/>
      <c r="L25" s="221"/>
    </row>
    <row r="26" spans="1:12" ht="17" thickBot="1" x14ac:dyDescent="0.25">
      <c r="A26" s="39"/>
      <c r="B26" s="139"/>
      <c r="C26" s="140"/>
      <c r="D26" s="7"/>
      <c r="E26" s="139"/>
      <c r="F26" s="140"/>
      <c r="G26" s="6"/>
      <c r="H26" s="234"/>
      <c r="I26" s="235"/>
      <c r="J26" s="235"/>
      <c r="K26" s="235"/>
      <c r="L26" s="236"/>
    </row>
    <row r="27" spans="1:12" ht="33" customHeight="1" thickBot="1" x14ac:dyDescent="0.25">
      <c r="A27" s="39"/>
      <c r="B27" s="141" t="s">
        <v>631</v>
      </c>
      <c r="C27" s="142"/>
      <c r="D27" s="7"/>
      <c r="E27" s="141" t="s">
        <v>1039</v>
      </c>
      <c r="F27" s="142"/>
      <c r="G27" s="6"/>
      <c r="H27" s="222" t="s">
        <v>737</v>
      </c>
      <c r="I27" s="223"/>
      <c r="J27" s="223"/>
      <c r="K27" s="223"/>
      <c r="L27" s="224"/>
    </row>
    <row r="28" spans="1:12" ht="15" customHeight="1" x14ac:dyDescent="0.2">
      <c r="A28" s="39"/>
      <c r="B28" s="165">
        <f>H175+H181+H187+H193+H199+H205+H211+H217+H223+H229</f>
        <v>100</v>
      </c>
      <c r="C28" s="166"/>
      <c r="D28" s="7"/>
      <c r="E28" s="165">
        <f>H236+H242+H248+H254+H260+H266+H272+H278+H284+H290</f>
        <v>100</v>
      </c>
      <c r="F28" s="166"/>
      <c r="G28" s="6"/>
      <c r="H28" s="216">
        <f>H334+H340+H346+H352+H358</f>
        <v>50</v>
      </c>
      <c r="I28" s="217"/>
      <c r="J28" s="217"/>
      <c r="K28" s="217"/>
      <c r="L28" s="218"/>
    </row>
    <row r="29" spans="1:12" ht="15" customHeight="1" x14ac:dyDescent="0.2">
      <c r="A29" s="39"/>
      <c r="B29" s="167"/>
      <c r="C29" s="168"/>
      <c r="D29" s="7"/>
      <c r="E29" s="167"/>
      <c r="F29" s="168"/>
      <c r="G29" s="6"/>
      <c r="H29" s="219"/>
      <c r="I29" s="220"/>
      <c r="J29" s="220"/>
      <c r="K29" s="220"/>
      <c r="L29" s="221"/>
    </row>
    <row r="30" spans="1:12" ht="15.75" customHeight="1" thickBot="1" x14ac:dyDescent="0.25">
      <c r="A30" s="38"/>
      <c r="B30" s="169"/>
      <c r="C30" s="170"/>
      <c r="D30" s="7"/>
      <c r="E30" s="169"/>
      <c r="F30" s="170"/>
      <c r="G30" s="6"/>
      <c r="H30" s="234"/>
      <c r="I30" s="235"/>
      <c r="J30" s="235"/>
      <c r="K30" s="235"/>
      <c r="L30" s="236"/>
    </row>
    <row r="31" spans="1:12" ht="17" thickBot="1" x14ac:dyDescent="0.25">
      <c r="A31" s="38"/>
      <c r="B31" s="151"/>
      <c r="C31" s="152"/>
      <c r="D31" s="152"/>
      <c r="E31" s="152"/>
      <c r="F31" s="152"/>
      <c r="G31" s="7"/>
      <c r="H31" s="7"/>
      <c r="I31" s="79"/>
      <c r="J31" s="79"/>
      <c r="K31" s="79"/>
      <c r="L31" s="6"/>
    </row>
    <row r="32" spans="1:12" ht="15.5" customHeight="1" x14ac:dyDescent="0.2">
      <c r="A32" s="38"/>
      <c r="B32" s="135"/>
      <c r="C32" s="136"/>
      <c r="D32" s="10"/>
      <c r="E32" s="135"/>
      <c r="F32" s="136"/>
      <c r="G32" s="7"/>
      <c r="H32" s="184"/>
      <c r="I32" s="185"/>
      <c r="J32" s="185"/>
      <c r="K32" s="185"/>
      <c r="L32" s="186"/>
    </row>
    <row r="33" spans="1:12" x14ac:dyDescent="0.2">
      <c r="A33" s="38"/>
      <c r="B33" s="137"/>
      <c r="C33" s="138"/>
      <c r="D33" s="10"/>
      <c r="E33" s="137"/>
      <c r="F33" s="138"/>
      <c r="G33" s="7"/>
      <c r="H33" s="187"/>
      <c r="I33" s="188"/>
      <c r="J33" s="188"/>
      <c r="K33" s="188"/>
      <c r="L33" s="189"/>
    </row>
    <row r="34" spans="1:12" ht="34" customHeight="1" x14ac:dyDescent="0.2">
      <c r="A34" s="38"/>
      <c r="B34" s="137"/>
      <c r="C34" s="138"/>
      <c r="D34" s="10"/>
      <c r="E34" s="137"/>
      <c r="F34" s="138"/>
      <c r="G34" s="7"/>
      <c r="H34" s="187"/>
      <c r="I34" s="188"/>
      <c r="J34" s="188"/>
      <c r="K34" s="188"/>
      <c r="L34" s="189"/>
    </row>
    <row r="35" spans="1:12" ht="19" customHeight="1" thickBot="1" x14ac:dyDescent="0.25">
      <c r="A35" s="38"/>
      <c r="B35" s="147"/>
      <c r="C35" s="148"/>
      <c r="D35" s="10"/>
      <c r="E35" s="139"/>
      <c r="F35" s="140"/>
      <c r="G35" s="7"/>
      <c r="H35" s="190"/>
      <c r="I35" s="191"/>
      <c r="J35" s="191"/>
      <c r="K35" s="191"/>
      <c r="L35" s="192"/>
    </row>
    <row r="36" spans="1:12" ht="37.5" customHeight="1" thickBot="1" x14ac:dyDescent="0.25">
      <c r="A36" s="38"/>
      <c r="B36" s="141" t="s">
        <v>771</v>
      </c>
      <c r="C36" s="142"/>
      <c r="D36" s="10"/>
      <c r="E36" s="149" t="s">
        <v>920</v>
      </c>
      <c r="F36" s="150"/>
      <c r="G36" s="7"/>
      <c r="H36" s="193" t="s">
        <v>1154</v>
      </c>
      <c r="I36" s="194"/>
      <c r="J36" s="194"/>
      <c r="K36" s="194"/>
      <c r="L36" s="195"/>
    </row>
    <row r="37" spans="1:12" ht="15" customHeight="1" x14ac:dyDescent="0.2">
      <c r="A37" s="38"/>
      <c r="B37" s="165">
        <f>H365+H371+H377+H383+H389</f>
        <v>50</v>
      </c>
      <c r="C37" s="166"/>
      <c r="D37" s="10"/>
      <c r="E37" s="159">
        <f>H396+H407+H418+H429+H440</f>
        <v>90</v>
      </c>
      <c r="F37" s="160"/>
      <c r="G37" s="7"/>
      <c r="H37" s="161">
        <f>E47</f>
        <v>100</v>
      </c>
      <c r="I37" s="171"/>
      <c r="J37" s="171"/>
      <c r="K37" s="171"/>
      <c r="L37" s="162"/>
    </row>
    <row r="38" spans="1:12" ht="15.75" customHeight="1" x14ac:dyDescent="0.2">
      <c r="A38" s="38"/>
      <c r="B38" s="167"/>
      <c r="C38" s="168"/>
      <c r="D38" s="10"/>
      <c r="E38" s="161"/>
      <c r="F38" s="162"/>
      <c r="G38" s="7"/>
      <c r="H38" s="161"/>
      <c r="I38" s="171"/>
      <c r="J38" s="171"/>
      <c r="K38" s="171"/>
      <c r="L38" s="162"/>
    </row>
    <row r="39" spans="1:12" ht="15.75" customHeight="1" thickBot="1" x14ac:dyDescent="0.25">
      <c r="A39" s="38"/>
      <c r="B39" s="169"/>
      <c r="C39" s="170"/>
      <c r="D39" s="11"/>
      <c r="E39" s="163"/>
      <c r="F39" s="164"/>
      <c r="G39" s="50"/>
      <c r="H39" s="163"/>
      <c r="I39" s="196"/>
      <c r="J39" s="196"/>
      <c r="K39" s="196"/>
      <c r="L39" s="164"/>
    </row>
    <row r="40" spans="1:12" x14ac:dyDescent="0.2">
      <c r="A40" s="38"/>
      <c r="B40" s="6"/>
      <c r="C40" s="6"/>
      <c r="D40" s="7"/>
      <c r="E40" s="7"/>
      <c r="F40" s="6"/>
      <c r="G40" s="6"/>
      <c r="H40" s="12"/>
      <c r="L40" s="6"/>
    </row>
    <row r="41" spans="1:12" hidden="1" x14ac:dyDescent="0.2">
      <c r="A41" s="38"/>
      <c r="B41" s="6"/>
      <c r="C41" s="6"/>
      <c r="D41" s="7"/>
      <c r="E41" s="7"/>
      <c r="F41" s="6"/>
      <c r="G41" s="6"/>
      <c r="H41" s="12"/>
      <c r="L41" s="6"/>
    </row>
    <row r="42" spans="1:12" ht="22" hidden="1" customHeight="1" x14ac:dyDescent="0.25">
      <c r="A42" s="38"/>
      <c r="B42" s="53" t="s">
        <v>1137</v>
      </c>
      <c r="C42" s="54" t="s">
        <v>1138</v>
      </c>
      <c r="D42" s="54" t="s">
        <v>1139</v>
      </c>
      <c r="E42" s="55" t="s">
        <v>1140</v>
      </c>
      <c r="F42" s="6"/>
      <c r="G42" s="6"/>
      <c r="H42" s="12"/>
      <c r="L42" s="6"/>
    </row>
    <row r="43" spans="1:12" ht="22" hidden="1" customHeight="1" x14ac:dyDescent="0.25">
      <c r="A43" s="38"/>
      <c r="B43" s="44" t="s">
        <v>1133</v>
      </c>
      <c r="C43" s="43">
        <f>H102+H304+H305+H306+H308</f>
        <v>10</v>
      </c>
      <c r="D43" s="43">
        <v>10</v>
      </c>
      <c r="E43" s="52">
        <f>C43/D43*100</f>
        <v>100</v>
      </c>
      <c r="F43" s="6"/>
      <c r="G43" s="6"/>
      <c r="H43" s="12"/>
      <c r="L43" s="6"/>
    </row>
    <row r="44" spans="1:12" ht="44.25" hidden="1" customHeight="1" x14ac:dyDescent="0.25">
      <c r="A44" s="38"/>
      <c r="B44" s="44" t="s">
        <v>1141</v>
      </c>
      <c r="C44" s="43">
        <f>H166+H182+H184+H200+H212+H216+H220+H328+H330+H331+H332+H354+ H380+H445</f>
        <v>28</v>
      </c>
      <c r="D44" s="43">
        <v>28</v>
      </c>
      <c r="E44" s="52">
        <f t="shared" ref="E44:E46" si="0">C44/D44*100</f>
        <v>100</v>
      </c>
      <c r="F44" s="6"/>
      <c r="G44" s="6"/>
      <c r="H44" s="12"/>
      <c r="L44" s="6"/>
    </row>
    <row r="45" spans="1:12" ht="22" hidden="1" customHeight="1" x14ac:dyDescent="0.25">
      <c r="A45" s="38"/>
      <c r="B45" s="44" t="s">
        <v>1135</v>
      </c>
      <c r="C45" s="43">
        <f>H58+H84+H85+H86+H87+H88+H115+H121+H127+H133+ H135+H136+H139 +H145+H151+H155+H158+ H226+H237+H238+H256+H262+H264+H382</f>
        <v>48</v>
      </c>
      <c r="D45" s="43">
        <v>48</v>
      </c>
      <c r="E45" s="52">
        <f t="shared" si="0"/>
        <v>100</v>
      </c>
      <c r="F45" s="6"/>
      <c r="G45" s="6"/>
      <c r="H45" s="12"/>
      <c r="L45" s="6"/>
    </row>
    <row r="46" spans="1:12" ht="22" hidden="1" customHeight="1" x14ac:dyDescent="0.25">
      <c r="A46" s="38"/>
      <c r="B46" s="44" t="s">
        <v>1136</v>
      </c>
      <c r="C46" s="43">
        <f>H348+H350+H359</f>
        <v>6</v>
      </c>
      <c r="D46" s="43">
        <v>6</v>
      </c>
      <c r="E46" s="52">
        <f t="shared" si="0"/>
        <v>100</v>
      </c>
      <c r="F46" s="6"/>
      <c r="G46" s="6"/>
      <c r="H46" s="12"/>
      <c r="L46" s="6"/>
    </row>
    <row r="47" spans="1:12" ht="22" hidden="1" customHeight="1" thickBot="1" x14ac:dyDescent="0.3">
      <c r="A47" s="38"/>
      <c r="B47" s="56" t="s">
        <v>1142</v>
      </c>
      <c r="C47" s="57">
        <f>SUM(C43:C46)</f>
        <v>92</v>
      </c>
      <c r="D47" s="57">
        <f>SUM(D43:D46)</f>
        <v>92</v>
      </c>
      <c r="E47" s="58">
        <f>C47/D47*100</f>
        <v>100</v>
      </c>
      <c r="F47" s="6"/>
      <c r="G47" s="6"/>
      <c r="H47" s="12"/>
      <c r="L47" s="6"/>
    </row>
    <row r="48" spans="1:12" ht="22" hidden="1" customHeight="1" x14ac:dyDescent="0.2">
      <c r="A48" s="38"/>
      <c r="B48" s="6"/>
      <c r="C48" s="6"/>
      <c r="D48" s="7"/>
      <c r="E48" s="7"/>
      <c r="F48" s="6"/>
      <c r="G48" s="6"/>
      <c r="H48" s="12"/>
      <c r="L48" s="6"/>
    </row>
    <row r="49" spans="1:14" ht="22" customHeight="1" x14ac:dyDescent="0.2">
      <c r="A49" s="38"/>
      <c r="B49" s="6"/>
      <c r="C49" s="6"/>
      <c r="D49" s="7"/>
      <c r="E49" s="7"/>
      <c r="F49" s="6"/>
      <c r="G49" s="6"/>
      <c r="H49" s="12"/>
      <c r="L49" s="6"/>
    </row>
    <row r="50" spans="1:14" ht="22" customHeight="1" thickBot="1" x14ac:dyDescent="0.25">
      <c r="A50" s="38"/>
      <c r="B50" s="6"/>
      <c r="C50" s="6"/>
      <c r="D50" s="7"/>
      <c r="E50" s="7"/>
      <c r="F50" s="6"/>
      <c r="G50" s="6"/>
      <c r="H50" s="12"/>
      <c r="L50" s="6"/>
    </row>
    <row r="51" spans="1:14" ht="60" customHeight="1" thickBot="1" x14ac:dyDescent="0.25">
      <c r="A51" s="1" t="s">
        <v>1164</v>
      </c>
      <c r="B51" s="133" t="s">
        <v>0</v>
      </c>
      <c r="C51" s="134"/>
      <c r="D51" s="3" t="s">
        <v>1</v>
      </c>
      <c r="E51" s="210" t="s">
        <v>2</v>
      </c>
      <c r="F51" s="211"/>
      <c r="G51" s="212"/>
      <c r="H51" s="4" t="s">
        <v>3</v>
      </c>
      <c r="I51" s="47"/>
      <c r="J51" s="49"/>
      <c r="K51" s="49"/>
      <c r="L51" s="2" t="s">
        <v>633</v>
      </c>
      <c r="M51" s="2" t="s">
        <v>1143</v>
      </c>
    </row>
    <row r="52" spans="1:14" ht="23.25" customHeight="1" x14ac:dyDescent="0.2">
      <c r="A52" s="40" t="s">
        <v>876</v>
      </c>
      <c r="B52" s="143" t="s">
        <v>877</v>
      </c>
      <c r="C52" s="144"/>
      <c r="D52" s="144"/>
      <c r="E52" s="144"/>
      <c r="F52" s="144"/>
      <c r="G52" s="145"/>
      <c r="H52" s="13">
        <f>H53+H59+H65+H71+H77+H83+H89+H95+H101+H107</f>
        <v>100</v>
      </c>
      <c r="I52" s="48"/>
      <c r="J52" s="48"/>
      <c r="K52" s="48"/>
      <c r="L52" s="14"/>
      <c r="M52" s="35"/>
    </row>
    <row r="53" spans="1:14" ht="31.5" customHeight="1" x14ac:dyDescent="0.2">
      <c r="A53" s="41" t="s">
        <v>5</v>
      </c>
      <c r="B53" s="146" t="s">
        <v>6</v>
      </c>
      <c r="C53" s="146"/>
      <c r="D53" s="146"/>
      <c r="E53" s="146"/>
      <c r="F53" s="146"/>
      <c r="G53" s="146"/>
      <c r="H53" s="15">
        <f>SUM(H54:H58)</f>
        <v>10</v>
      </c>
      <c r="I53" s="23"/>
      <c r="J53" s="23"/>
      <c r="K53" s="23"/>
      <c r="L53" s="16"/>
      <c r="M53" s="36"/>
    </row>
    <row r="54" spans="1:14" ht="64.5" customHeight="1" x14ac:dyDescent="0.2">
      <c r="A54" s="51" t="s">
        <v>4</v>
      </c>
      <c r="B54" s="103" t="s">
        <v>20</v>
      </c>
      <c r="C54" s="103"/>
      <c r="D54" s="59" t="s">
        <v>7</v>
      </c>
      <c r="E54" s="103" t="s">
        <v>926</v>
      </c>
      <c r="F54" s="103"/>
      <c r="G54" s="103"/>
      <c r="H54" s="60">
        <v>2</v>
      </c>
      <c r="I54" s="88"/>
      <c r="J54" s="88">
        <v>0</v>
      </c>
      <c r="K54" s="88"/>
      <c r="L54" s="17"/>
      <c r="M54" s="45"/>
    </row>
    <row r="55" spans="1:14" ht="81" customHeight="1" x14ac:dyDescent="0.2">
      <c r="A55" s="51" t="s">
        <v>8</v>
      </c>
      <c r="B55" s="103" t="s">
        <v>21</v>
      </c>
      <c r="C55" s="103"/>
      <c r="D55" s="59" t="s">
        <v>9</v>
      </c>
      <c r="E55" s="103" t="s">
        <v>1061</v>
      </c>
      <c r="F55" s="103"/>
      <c r="G55" s="103"/>
      <c r="H55" s="60">
        <v>2</v>
      </c>
      <c r="I55" s="88"/>
      <c r="J55" s="88">
        <v>1</v>
      </c>
      <c r="K55" s="88"/>
      <c r="L55" s="17"/>
      <c r="M55" s="45"/>
    </row>
    <row r="56" spans="1:14" ht="78.75" customHeight="1" x14ac:dyDescent="0.2">
      <c r="A56" s="51" t="s">
        <v>10</v>
      </c>
      <c r="B56" s="103" t="s">
        <v>1062</v>
      </c>
      <c r="C56" s="103"/>
      <c r="D56" s="59" t="s">
        <v>11</v>
      </c>
      <c r="E56" s="103" t="s">
        <v>22</v>
      </c>
      <c r="F56" s="103"/>
      <c r="G56" s="103"/>
      <c r="H56" s="60">
        <v>2</v>
      </c>
      <c r="I56" s="23"/>
      <c r="J56" s="23">
        <v>2</v>
      </c>
      <c r="K56" s="23"/>
      <c r="L56" s="18"/>
      <c r="M56" s="45"/>
    </row>
    <row r="57" spans="1:14" ht="64.5" customHeight="1" x14ac:dyDescent="0.2">
      <c r="A57" s="51" t="s">
        <v>12</v>
      </c>
      <c r="B57" s="116" t="s">
        <v>23</v>
      </c>
      <c r="C57" s="116"/>
      <c r="D57" s="61" t="s">
        <v>13</v>
      </c>
      <c r="E57" s="116" t="s">
        <v>24</v>
      </c>
      <c r="F57" s="116"/>
      <c r="G57" s="116"/>
      <c r="H57" s="62">
        <v>2</v>
      </c>
      <c r="I57" s="23"/>
      <c r="J57" s="23"/>
      <c r="K57" s="23"/>
      <c r="L57" s="18"/>
      <c r="M57" s="45"/>
    </row>
    <row r="58" spans="1:14" ht="175.5" customHeight="1" x14ac:dyDescent="0.2">
      <c r="A58" s="51" t="s">
        <v>14</v>
      </c>
      <c r="B58" s="116" t="s">
        <v>25</v>
      </c>
      <c r="C58" s="116"/>
      <c r="D58" s="61" t="s">
        <v>15</v>
      </c>
      <c r="E58" s="116" t="s">
        <v>1155</v>
      </c>
      <c r="F58" s="116"/>
      <c r="G58" s="116"/>
      <c r="H58" s="62">
        <v>2</v>
      </c>
      <c r="I58" s="23"/>
      <c r="J58" s="23"/>
      <c r="K58" s="23"/>
      <c r="L58" s="18"/>
      <c r="M58" s="45" t="s">
        <v>1135</v>
      </c>
    </row>
    <row r="59" spans="1:14" ht="26.25" customHeight="1" x14ac:dyDescent="0.2">
      <c r="A59" s="63" t="s">
        <v>16</v>
      </c>
      <c r="B59" s="99" t="s">
        <v>17</v>
      </c>
      <c r="C59" s="99"/>
      <c r="D59" s="99"/>
      <c r="E59" s="99"/>
      <c r="F59" s="99"/>
      <c r="G59" s="99"/>
      <c r="H59" s="64">
        <f>SUM(H60:H64)</f>
        <v>10</v>
      </c>
      <c r="I59" s="23"/>
      <c r="J59" s="23"/>
      <c r="K59" s="23"/>
      <c r="L59" s="16"/>
      <c r="M59" s="45"/>
    </row>
    <row r="60" spans="1:14" ht="112.5" customHeight="1" x14ac:dyDescent="0.2">
      <c r="A60" s="51" t="s">
        <v>18</v>
      </c>
      <c r="B60" s="103" t="s">
        <v>931</v>
      </c>
      <c r="C60" s="103"/>
      <c r="D60" s="59" t="s">
        <v>9</v>
      </c>
      <c r="E60" s="103" t="s">
        <v>921</v>
      </c>
      <c r="F60" s="103"/>
      <c r="G60" s="103"/>
      <c r="H60" s="60">
        <v>2</v>
      </c>
      <c r="I60" s="88"/>
      <c r="J60" s="88"/>
      <c r="K60" s="88"/>
      <c r="L60" s="17"/>
      <c r="M60" s="45"/>
    </row>
    <row r="61" spans="1:14" ht="84.75" customHeight="1" x14ac:dyDescent="0.2">
      <c r="A61" s="45" t="s">
        <v>19</v>
      </c>
      <c r="B61" s="116" t="s">
        <v>26</v>
      </c>
      <c r="C61" s="116"/>
      <c r="D61" s="61" t="s">
        <v>9</v>
      </c>
      <c r="E61" s="116" t="s">
        <v>880</v>
      </c>
      <c r="F61" s="116"/>
      <c r="G61" s="116"/>
      <c r="H61" s="62">
        <v>2</v>
      </c>
      <c r="I61" s="23"/>
      <c r="J61" s="23"/>
      <c r="K61" s="23"/>
      <c r="L61" s="18"/>
      <c r="M61" s="45"/>
    </row>
    <row r="62" spans="1:14" ht="48.75" customHeight="1" x14ac:dyDescent="0.2">
      <c r="A62" s="51" t="s">
        <v>27</v>
      </c>
      <c r="B62" s="116" t="s">
        <v>701</v>
      </c>
      <c r="C62" s="116"/>
      <c r="D62" s="61" t="s">
        <v>9</v>
      </c>
      <c r="E62" s="116" t="s">
        <v>168</v>
      </c>
      <c r="F62" s="116"/>
      <c r="G62" s="116"/>
      <c r="H62" s="62">
        <v>2</v>
      </c>
      <c r="I62" s="23"/>
      <c r="J62" s="23"/>
      <c r="K62" s="23"/>
      <c r="L62" s="18"/>
      <c r="M62" s="45"/>
      <c r="N62" s="46" t="s">
        <v>634</v>
      </c>
    </row>
    <row r="63" spans="1:14" ht="51" customHeight="1" x14ac:dyDescent="0.2">
      <c r="A63" s="51" t="s">
        <v>28</v>
      </c>
      <c r="B63" s="103" t="s">
        <v>881</v>
      </c>
      <c r="C63" s="103"/>
      <c r="D63" s="59" t="s">
        <v>9</v>
      </c>
      <c r="E63" s="103" t="s">
        <v>882</v>
      </c>
      <c r="F63" s="103"/>
      <c r="G63" s="103"/>
      <c r="H63" s="60">
        <v>2</v>
      </c>
      <c r="I63" s="88"/>
      <c r="J63" s="88"/>
      <c r="K63" s="88"/>
      <c r="L63" s="17"/>
      <c r="M63" s="45"/>
    </row>
    <row r="64" spans="1:14" ht="112" customHeight="1" x14ac:dyDescent="0.2">
      <c r="A64" s="51" t="s">
        <v>883</v>
      </c>
      <c r="B64" s="103" t="s">
        <v>29</v>
      </c>
      <c r="C64" s="103"/>
      <c r="D64" s="59" t="s">
        <v>7</v>
      </c>
      <c r="E64" s="103" t="s">
        <v>932</v>
      </c>
      <c r="F64" s="103"/>
      <c r="G64" s="103"/>
      <c r="H64" s="60">
        <v>2</v>
      </c>
      <c r="I64" s="23"/>
      <c r="J64" s="23"/>
      <c r="K64" s="23"/>
      <c r="L64" s="17"/>
      <c r="M64" s="45"/>
    </row>
    <row r="65" spans="1:13" ht="28.5" customHeight="1" x14ac:dyDescent="0.2">
      <c r="A65" s="63" t="s">
        <v>30</v>
      </c>
      <c r="B65" s="99" t="s">
        <v>31</v>
      </c>
      <c r="C65" s="99"/>
      <c r="D65" s="99"/>
      <c r="E65" s="99"/>
      <c r="F65" s="99"/>
      <c r="G65" s="99"/>
      <c r="H65" s="64">
        <f>SUM(H66:H70)</f>
        <v>10</v>
      </c>
      <c r="I65" s="23"/>
      <c r="J65" s="23"/>
      <c r="K65" s="23"/>
      <c r="L65" s="16"/>
      <c r="M65" s="45"/>
    </row>
    <row r="66" spans="1:13" ht="72" customHeight="1" x14ac:dyDescent="0.2">
      <c r="A66" s="65" t="s">
        <v>32</v>
      </c>
      <c r="B66" s="103" t="s">
        <v>169</v>
      </c>
      <c r="C66" s="103"/>
      <c r="D66" s="59" t="s">
        <v>9</v>
      </c>
      <c r="E66" s="103" t="s">
        <v>1076</v>
      </c>
      <c r="F66" s="103"/>
      <c r="G66" s="103"/>
      <c r="H66" s="60">
        <v>2</v>
      </c>
      <c r="I66" s="88"/>
      <c r="J66" s="88"/>
      <c r="K66" s="88"/>
      <c r="L66" s="19"/>
      <c r="M66" s="45"/>
    </row>
    <row r="67" spans="1:13" ht="82.5" customHeight="1" x14ac:dyDescent="0.2">
      <c r="A67" s="51" t="s">
        <v>33</v>
      </c>
      <c r="B67" s="103" t="s">
        <v>1063</v>
      </c>
      <c r="C67" s="103"/>
      <c r="D67" s="59" t="s">
        <v>9</v>
      </c>
      <c r="E67" s="103" t="s">
        <v>1064</v>
      </c>
      <c r="F67" s="103"/>
      <c r="G67" s="103"/>
      <c r="H67" s="60">
        <v>2</v>
      </c>
      <c r="I67" s="23"/>
      <c r="J67" s="23"/>
      <c r="K67" s="23"/>
      <c r="L67" s="18"/>
      <c r="M67" s="45"/>
    </row>
    <row r="68" spans="1:13" ht="47.25" customHeight="1" x14ac:dyDescent="0.2">
      <c r="A68" s="65" t="s">
        <v>884</v>
      </c>
      <c r="B68" s="103" t="s">
        <v>933</v>
      </c>
      <c r="C68" s="103"/>
      <c r="D68" s="59" t="s">
        <v>34</v>
      </c>
      <c r="E68" s="103" t="s">
        <v>170</v>
      </c>
      <c r="F68" s="103"/>
      <c r="G68" s="103"/>
      <c r="H68" s="60">
        <v>2</v>
      </c>
      <c r="I68" s="23"/>
      <c r="J68" s="23"/>
      <c r="K68" s="23"/>
      <c r="L68" s="18"/>
      <c r="M68" s="45"/>
    </row>
    <row r="69" spans="1:13" ht="126" customHeight="1" x14ac:dyDescent="0.2">
      <c r="A69" s="51" t="s">
        <v>35</v>
      </c>
      <c r="B69" s="103" t="s">
        <v>171</v>
      </c>
      <c r="C69" s="103"/>
      <c r="D69" s="59" t="s">
        <v>142</v>
      </c>
      <c r="E69" s="103" t="s">
        <v>976</v>
      </c>
      <c r="F69" s="103"/>
      <c r="G69" s="103"/>
      <c r="H69" s="60">
        <v>2</v>
      </c>
      <c r="I69" s="23"/>
      <c r="J69" s="23"/>
      <c r="K69" s="23"/>
      <c r="L69" s="20"/>
      <c r="M69" s="45"/>
    </row>
    <row r="70" spans="1:13" ht="79.5" customHeight="1" x14ac:dyDescent="0.2">
      <c r="A70" s="65" t="s">
        <v>36</v>
      </c>
      <c r="B70" s="103" t="s">
        <v>172</v>
      </c>
      <c r="C70" s="103"/>
      <c r="D70" s="59" t="s">
        <v>7</v>
      </c>
      <c r="E70" s="103" t="s">
        <v>587</v>
      </c>
      <c r="F70" s="103"/>
      <c r="G70" s="103"/>
      <c r="H70" s="60">
        <v>2</v>
      </c>
      <c r="I70" s="23"/>
      <c r="J70" s="23"/>
      <c r="K70" s="23"/>
      <c r="L70" s="18"/>
      <c r="M70" s="45"/>
    </row>
    <row r="71" spans="1:13" ht="24.75" customHeight="1" x14ac:dyDescent="0.2">
      <c r="A71" s="66" t="s">
        <v>37</v>
      </c>
      <c r="B71" s="99" t="s">
        <v>173</v>
      </c>
      <c r="C71" s="99"/>
      <c r="D71" s="99"/>
      <c r="E71" s="99"/>
      <c r="F71" s="99"/>
      <c r="G71" s="99"/>
      <c r="H71" s="64">
        <f>SUM(H72:H76)</f>
        <v>10</v>
      </c>
      <c r="I71" s="23"/>
      <c r="J71" s="23"/>
      <c r="K71" s="23"/>
      <c r="L71" s="16"/>
      <c r="M71" s="45"/>
    </row>
    <row r="72" spans="1:13" ht="62.25" customHeight="1" x14ac:dyDescent="0.2">
      <c r="A72" s="67" t="s">
        <v>38</v>
      </c>
      <c r="B72" s="103" t="s">
        <v>174</v>
      </c>
      <c r="C72" s="103"/>
      <c r="D72" s="59" t="s">
        <v>9</v>
      </c>
      <c r="E72" s="103" t="s">
        <v>934</v>
      </c>
      <c r="F72" s="103"/>
      <c r="G72" s="103"/>
      <c r="H72" s="60">
        <v>2</v>
      </c>
      <c r="I72" s="23"/>
      <c r="J72" s="23"/>
      <c r="K72" s="23"/>
      <c r="L72" s="18"/>
      <c r="M72" s="45"/>
    </row>
    <row r="73" spans="1:13" ht="64.5" customHeight="1" x14ac:dyDescent="0.2">
      <c r="A73" s="67" t="s">
        <v>39</v>
      </c>
      <c r="B73" s="103" t="s">
        <v>175</v>
      </c>
      <c r="C73" s="103"/>
      <c r="D73" s="59" t="s">
        <v>9</v>
      </c>
      <c r="E73" s="103" t="s">
        <v>176</v>
      </c>
      <c r="F73" s="103"/>
      <c r="G73" s="103"/>
      <c r="H73" s="60">
        <v>2</v>
      </c>
      <c r="I73" s="23"/>
      <c r="J73" s="23"/>
      <c r="K73" s="23"/>
      <c r="L73" s="18"/>
      <c r="M73" s="45"/>
    </row>
    <row r="74" spans="1:13" ht="78" customHeight="1" x14ac:dyDescent="0.2">
      <c r="A74" s="67" t="s">
        <v>40</v>
      </c>
      <c r="B74" s="103" t="s">
        <v>177</v>
      </c>
      <c r="C74" s="103"/>
      <c r="D74" s="59" t="s">
        <v>9</v>
      </c>
      <c r="E74" s="103" t="s">
        <v>588</v>
      </c>
      <c r="F74" s="103"/>
      <c r="G74" s="103"/>
      <c r="H74" s="60">
        <v>2</v>
      </c>
      <c r="I74" s="23"/>
      <c r="J74" s="23"/>
      <c r="K74" s="23"/>
      <c r="L74" s="18"/>
      <c r="M74" s="45"/>
    </row>
    <row r="75" spans="1:13" ht="72" customHeight="1" x14ac:dyDescent="0.2">
      <c r="A75" s="67" t="s">
        <v>41</v>
      </c>
      <c r="B75" s="103" t="s">
        <v>977</v>
      </c>
      <c r="C75" s="103"/>
      <c r="D75" s="59" t="s">
        <v>9</v>
      </c>
      <c r="E75" s="103" t="s">
        <v>935</v>
      </c>
      <c r="F75" s="103"/>
      <c r="G75" s="103"/>
      <c r="H75" s="60">
        <v>2</v>
      </c>
      <c r="I75" s="23"/>
      <c r="J75" s="23"/>
      <c r="K75" s="23"/>
      <c r="L75" s="18"/>
      <c r="M75" s="45"/>
    </row>
    <row r="76" spans="1:13" ht="63" customHeight="1" x14ac:dyDescent="0.2">
      <c r="A76" s="67" t="s">
        <v>885</v>
      </c>
      <c r="B76" s="103" t="s">
        <v>178</v>
      </c>
      <c r="C76" s="103"/>
      <c r="D76" s="59" t="s">
        <v>9</v>
      </c>
      <c r="E76" s="103" t="s">
        <v>690</v>
      </c>
      <c r="F76" s="103"/>
      <c r="G76" s="103"/>
      <c r="H76" s="60">
        <v>2</v>
      </c>
      <c r="I76" s="23"/>
      <c r="J76" s="23"/>
      <c r="K76" s="23"/>
      <c r="L76" s="18"/>
      <c r="M76" s="45"/>
    </row>
    <row r="77" spans="1:13" ht="26.25" customHeight="1" x14ac:dyDescent="0.2">
      <c r="A77" s="68" t="s">
        <v>42</v>
      </c>
      <c r="B77" s="99" t="s">
        <v>43</v>
      </c>
      <c r="C77" s="99"/>
      <c r="D77" s="99"/>
      <c r="E77" s="99"/>
      <c r="F77" s="99"/>
      <c r="G77" s="99"/>
      <c r="H77" s="64">
        <f>SUM(H78:H82)</f>
        <v>10</v>
      </c>
      <c r="I77" s="23"/>
      <c r="J77" s="23"/>
      <c r="K77" s="23"/>
      <c r="L77" s="16"/>
      <c r="M77" s="45"/>
    </row>
    <row r="78" spans="1:13" ht="34.5" customHeight="1" x14ac:dyDescent="0.2">
      <c r="A78" s="45" t="s">
        <v>44</v>
      </c>
      <c r="B78" s="116" t="s">
        <v>179</v>
      </c>
      <c r="C78" s="116"/>
      <c r="D78" s="61" t="s">
        <v>9</v>
      </c>
      <c r="E78" s="116" t="s">
        <v>589</v>
      </c>
      <c r="F78" s="116"/>
      <c r="G78" s="116"/>
      <c r="H78" s="62">
        <v>2</v>
      </c>
      <c r="I78" s="23"/>
      <c r="J78" s="23"/>
      <c r="K78" s="23"/>
      <c r="L78" s="18"/>
      <c r="M78" s="45"/>
    </row>
    <row r="79" spans="1:13" ht="64.5" customHeight="1" x14ac:dyDescent="0.2">
      <c r="A79" s="45" t="s">
        <v>45</v>
      </c>
      <c r="B79" s="116" t="s">
        <v>180</v>
      </c>
      <c r="C79" s="116"/>
      <c r="D79" s="61" t="s">
        <v>11</v>
      </c>
      <c r="E79" s="116" t="s">
        <v>181</v>
      </c>
      <c r="F79" s="116"/>
      <c r="G79" s="116"/>
      <c r="H79" s="62">
        <v>2</v>
      </c>
      <c r="I79" s="23"/>
      <c r="J79" s="23"/>
      <c r="K79" s="23"/>
      <c r="L79" s="18"/>
      <c r="M79" s="45"/>
    </row>
    <row r="80" spans="1:13" ht="48" customHeight="1" x14ac:dyDescent="0.2">
      <c r="A80" s="45" t="s">
        <v>46</v>
      </c>
      <c r="B80" s="116" t="s">
        <v>182</v>
      </c>
      <c r="C80" s="116"/>
      <c r="D80" s="61" t="s">
        <v>9</v>
      </c>
      <c r="E80" s="116" t="s">
        <v>183</v>
      </c>
      <c r="F80" s="116"/>
      <c r="G80" s="116"/>
      <c r="H80" s="62">
        <v>2</v>
      </c>
      <c r="I80" s="23"/>
      <c r="J80" s="23"/>
      <c r="K80" s="23"/>
      <c r="L80" s="18"/>
      <c r="M80" s="45"/>
    </row>
    <row r="81" spans="1:13" ht="90.75" customHeight="1" x14ac:dyDescent="0.2">
      <c r="A81" s="45" t="s">
        <v>47</v>
      </c>
      <c r="B81" s="116" t="s">
        <v>184</v>
      </c>
      <c r="C81" s="116"/>
      <c r="D81" s="61" t="s">
        <v>9</v>
      </c>
      <c r="E81" s="116" t="s">
        <v>1077</v>
      </c>
      <c r="F81" s="116"/>
      <c r="G81" s="116"/>
      <c r="H81" s="62">
        <v>2</v>
      </c>
      <c r="I81" s="23"/>
      <c r="J81" s="23"/>
      <c r="K81" s="23"/>
      <c r="L81" s="18"/>
      <c r="M81" s="45"/>
    </row>
    <row r="82" spans="1:13" ht="71.25" customHeight="1" x14ac:dyDescent="0.2">
      <c r="A82" s="45" t="s">
        <v>48</v>
      </c>
      <c r="B82" s="116" t="s">
        <v>185</v>
      </c>
      <c r="C82" s="116"/>
      <c r="D82" s="61" t="s">
        <v>9</v>
      </c>
      <c r="E82" s="116" t="s">
        <v>1078</v>
      </c>
      <c r="F82" s="116"/>
      <c r="G82" s="116"/>
      <c r="H82" s="62">
        <v>2</v>
      </c>
      <c r="I82" s="23"/>
      <c r="J82" s="23"/>
      <c r="K82" s="23"/>
      <c r="L82" s="18"/>
      <c r="M82" s="45"/>
    </row>
    <row r="83" spans="1:13" ht="13.5" customHeight="1" x14ac:dyDescent="0.2">
      <c r="A83" s="63" t="s">
        <v>49</v>
      </c>
      <c r="B83" s="99" t="s">
        <v>50</v>
      </c>
      <c r="C83" s="99"/>
      <c r="D83" s="99"/>
      <c r="E83" s="99"/>
      <c r="F83" s="99"/>
      <c r="G83" s="99"/>
      <c r="H83" s="64">
        <f>SUM(H84:H88)</f>
        <v>10</v>
      </c>
      <c r="I83" s="23"/>
      <c r="J83" s="23"/>
      <c r="K83" s="23"/>
      <c r="L83" s="16"/>
      <c r="M83" s="45"/>
    </row>
    <row r="84" spans="1:13" ht="78" customHeight="1" x14ac:dyDescent="0.2">
      <c r="A84" s="51" t="s">
        <v>51</v>
      </c>
      <c r="B84" s="103" t="s">
        <v>186</v>
      </c>
      <c r="C84" s="103"/>
      <c r="D84" s="59" t="s">
        <v>9</v>
      </c>
      <c r="E84" s="103" t="s">
        <v>1079</v>
      </c>
      <c r="F84" s="103"/>
      <c r="G84" s="103"/>
      <c r="H84" s="60">
        <v>2</v>
      </c>
      <c r="I84" s="23"/>
      <c r="J84" s="23"/>
      <c r="K84" s="23"/>
      <c r="L84" s="18"/>
      <c r="M84" s="45" t="s">
        <v>1135</v>
      </c>
    </row>
    <row r="85" spans="1:13" ht="64.5" customHeight="1" x14ac:dyDescent="0.2">
      <c r="A85" s="45" t="s">
        <v>52</v>
      </c>
      <c r="B85" s="116" t="s">
        <v>1080</v>
      </c>
      <c r="C85" s="116"/>
      <c r="D85" s="61" t="s">
        <v>9</v>
      </c>
      <c r="E85" s="116" t="s">
        <v>1081</v>
      </c>
      <c r="F85" s="116"/>
      <c r="G85" s="116"/>
      <c r="H85" s="62">
        <v>2</v>
      </c>
      <c r="I85" s="23"/>
      <c r="J85" s="23"/>
      <c r="K85" s="23"/>
      <c r="L85" s="18"/>
      <c r="M85" s="45" t="s">
        <v>1135</v>
      </c>
    </row>
    <row r="86" spans="1:13" ht="52.5" customHeight="1" x14ac:dyDescent="0.2">
      <c r="A86" s="45" t="s">
        <v>53</v>
      </c>
      <c r="B86" s="116" t="s">
        <v>999</v>
      </c>
      <c r="C86" s="116"/>
      <c r="D86" s="61" t="s">
        <v>9</v>
      </c>
      <c r="E86" s="116" t="s">
        <v>1082</v>
      </c>
      <c r="F86" s="116"/>
      <c r="G86" s="116"/>
      <c r="H86" s="62">
        <v>2</v>
      </c>
      <c r="I86" s="23"/>
      <c r="J86" s="23"/>
      <c r="K86" s="23"/>
      <c r="L86" s="18"/>
      <c r="M86" s="45" t="s">
        <v>1135</v>
      </c>
    </row>
    <row r="87" spans="1:13" ht="48" customHeight="1" x14ac:dyDescent="0.2">
      <c r="A87" s="45" t="s">
        <v>54</v>
      </c>
      <c r="B87" s="116" t="s">
        <v>187</v>
      </c>
      <c r="C87" s="116"/>
      <c r="D87" s="61" t="s">
        <v>9</v>
      </c>
      <c r="E87" s="116" t="s">
        <v>1156</v>
      </c>
      <c r="F87" s="116"/>
      <c r="G87" s="116"/>
      <c r="H87" s="62">
        <v>2</v>
      </c>
      <c r="I87" s="23"/>
      <c r="J87" s="23"/>
      <c r="K87" s="23"/>
      <c r="L87" s="18"/>
      <c r="M87" s="45" t="s">
        <v>1135</v>
      </c>
    </row>
    <row r="88" spans="1:13" ht="64.5" customHeight="1" x14ac:dyDescent="0.2">
      <c r="A88" s="45" t="s">
        <v>55</v>
      </c>
      <c r="B88" s="116" t="s">
        <v>886</v>
      </c>
      <c r="C88" s="116"/>
      <c r="D88" s="61" t="s">
        <v>9</v>
      </c>
      <c r="E88" s="116" t="s">
        <v>1147</v>
      </c>
      <c r="F88" s="116"/>
      <c r="G88" s="116"/>
      <c r="H88" s="62">
        <v>2</v>
      </c>
      <c r="I88" s="23"/>
      <c r="J88" s="23"/>
      <c r="K88" s="23"/>
      <c r="L88" s="17"/>
      <c r="M88" s="45" t="s">
        <v>1135</v>
      </c>
    </row>
    <row r="89" spans="1:13" ht="25.5" customHeight="1" x14ac:dyDescent="0.2">
      <c r="A89" s="69" t="s">
        <v>56</v>
      </c>
      <c r="B89" s="99" t="s">
        <v>57</v>
      </c>
      <c r="C89" s="99"/>
      <c r="D89" s="99"/>
      <c r="E89" s="99"/>
      <c r="F89" s="99"/>
      <c r="G89" s="99"/>
      <c r="H89" s="64">
        <f>SUM(H90:H94)</f>
        <v>10</v>
      </c>
      <c r="I89" s="23"/>
      <c r="J89" s="23"/>
      <c r="K89" s="23"/>
      <c r="L89" s="16"/>
      <c r="M89" s="45"/>
    </row>
    <row r="90" spans="1:13" ht="62.25" customHeight="1" x14ac:dyDescent="0.2">
      <c r="A90" s="45" t="s">
        <v>58</v>
      </c>
      <c r="B90" s="116" t="s">
        <v>188</v>
      </c>
      <c r="C90" s="116"/>
      <c r="D90" s="61" t="s">
        <v>9</v>
      </c>
      <c r="E90" s="116" t="s">
        <v>189</v>
      </c>
      <c r="F90" s="116"/>
      <c r="G90" s="116"/>
      <c r="H90" s="62">
        <v>2</v>
      </c>
      <c r="I90" s="23"/>
      <c r="J90" s="23"/>
      <c r="K90" s="23"/>
      <c r="L90" s="18"/>
      <c r="M90" s="45"/>
    </row>
    <row r="91" spans="1:13" ht="48" customHeight="1" x14ac:dyDescent="0.2">
      <c r="A91" s="45" t="s">
        <v>59</v>
      </c>
      <c r="B91" s="116" t="s">
        <v>190</v>
      </c>
      <c r="C91" s="116"/>
      <c r="D91" s="61" t="s">
        <v>9</v>
      </c>
      <c r="E91" s="116" t="s">
        <v>191</v>
      </c>
      <c r="F91" s="116"/>
      <c r="G91" s="116"/>
      <c r="H91" s="62">
        <v>2</v>
      </c>
      <c r="I91" s="23"/>
      <c r="J91" s="23"/>
      <c r="K91" s="23"/>
      <c r="L91" s="18"/>
      <c r="M91" s="45"/>
    </row>
    <row r="92" spans="1:13" ht="63.75" customHeight="1" x14ac:dyDescent="0.2">
      <c r="A92" s="45" t="s">
        <v>60</v>
      </c>
      <c r="B92" s="116" t="s">
        <v>192</v>
      </c>
      <c r="C92" s="116"/>
      <c r="D92" s="61" t="s">
        <v>9</v>
      </c>
      <c r="E92" s="116" t="s">
        <v>590</v>
      </c>
      <c r="F92" s="116"/>
      <c r="G92" s="116"/>
      <c r="H92" s="62">
        <v>2</v>
      </c>
      <c r="I92" s="23"/>
      <c r="J92" s="23"/>
      <c r="K92" s="23"/>
      <c r="L92" s="18"/>
      <c r="M92" s="45"/>
    </row>
    <row r="93" spans="1:13" ht="60" customHeight="1" x14ac:dyDescent="0.2">
      <c r="A93" s="45" t="s">
        <v>61</v>
      </c>
      <c r="B93" s="116" t="s">
        <v>193</v>
      </c>
      <c r="C93" s="116"/>
      <c r="D93" s="61" t="s">
        <v>9</v>
      </c>
      <c r="E93" s="116" t="s">
        <v>691</v>
      </c>
      <c r="F93" s="116"/>
      <c r="G93" s="116"/>
      <c r="H93" s="62">
        <v>2</v>
      </c>
      <c r="I93" s="23"/>
      <c r="J93" s="23"/>
      <c r="K93" s="23"/>
      <c r="L93" s="18"/>
      <c r="M93" s="45"/>
    </row>
    <row r="94" spans="1:13" ht="61.5" customHeight="1" x14ac:dyDescent="0.2">
      <c r="A94" s="45" t="s">
        <v>62</v>
      </c>
      <c r="B94" s="116" t="s">
        <v>194</v>
      </c>
      <c r="C94" s="116"/>
      <c r="D94" s="61" t="s">
        <v>11</v>
      </c>
      <c r="E94" s="116" t="s">
        <v>591</v>
      </c>
      <c r="F94" s="116"/>
      <c r="G94" s="116"/>
      <c r="H94" s="62">
        <v>2</v>
      </c>
      <c r="I94" s="23"/>
      <c r="J94" s="23"/>
      <c r="K94" s="23"/>
      <c r="L94" s="18"/>
      <c r="M94" s="45"/>
    </row>
    <row r="95" spans="1:13" ht="24" customHeight="1" x14ac:dyDescent="0.2">
      <c r="A95" s="63" t="s">
        <v>63</v>
      </c>
      <c r="B95" s="99" t="s">
        <v>64</v>
      </c>
      <c r="C95" s="99"/>
      <c r="D95" s="99"/>
      <c r="E95" s="99"/>
      <c r="F95" s="99"/>
      <c r="G95" s="99"/>
      <c r="H95" s="64">
        <f>SUM(H96:H100)</f>
        <v>10</v>
      </c>
      <c r="I95" s="23"/>
      <c r="J95" s="23"/>
      <c r="K95" s="23"/>
      <c r="L95" s="16"/>
      <c r="M95" s="45"/>
    </row>
    <row r="96" spans="1:13" ht="60.75" customHeight="1" x14ac:dyDescent="0.2">
      <c r="A96" s="45" t="s">
        <v>65</v>
      </c>
      <c r="B96" s="116" t="s">
        <v>195</v>
      </c>
      <c r="C96" s="116"/>
      <c r="D96" s="61" t="s">
        <v>9</v>
      </c>
      <c r="E96" s="116" t="s">
        <v>592</v>
      </c>
      <c r="F96" s="116"/>
      <c r="G96" s="116"/>
      <c r="H96" s="62">
        <v>2</v>
      </c>
      <c r="I96" s="23"/>
      <c r="J96" s="23"/>
      <c r="K96" s="23"/>
      <c r="L96" s="18"/>
      <c r="M96" s="45"/>
    </row>
    <row r="97" spans="1:13" ht="75" customHeight="1" x14ac:dyDescent="0.2">
      <c r="A97" s="45" t="s">
        <v>66</v>
      </c>
      <c r="B97" s="116" t="s">
        <v>196</v>
      </c>
      <c r="C97" s="116"/>
      <c r="D97" s="61" t="s">
        <v>9</v>
      </c>
      <c r="E97" s="116" t="s">
        <v>593</v>
      </c>
      <c r="F97" s="116"/>
      <c r="G97" s="116"/>
      <c r="H97" s="62">
        <v>2</v>
      </c>
      <c r="I97" s="23"/>
      <c r="J97" s="23"/>
      <c r="K97" s="23"/>
      <c r="L97" s="18"/>
      <c r="M97" s="45"/>
    </row>
    <row r="98" spans="1:13" ht="63.75" customHeight="1" x14ac:dyDescent="0.2">
      <c r="A98" s="45" t="s">
        <v>67</v>
      </c>
      <c r="B98" s="116" t="s">
        <v>197</v>
      </c>
      <c r="C98" s="116"/>
      <c r="D98" s="61" t="s">
        <v>9</v>
      </c>
      <c r="E98" s="116" t="s">
        <v>1065</v>
      </c>
      <c r="F98" s="116"/>
      <c r="G98" s="116"/>
      <c r="H98" s="62">
        <v>2</v>
      </c>
      <c r="I98" s="23"/>
      <c r="J98" s="23"/>
      <c r="K98" s="23"/>
      <c r="L98" s="18"/>
      <c r="M98" s="45"/>
    </row>
    <row r="99" spans="1:13" ht="62.25" customHeight="1" x14ac:dyDescent="0.2">
      <c r="A99" s="45" t="s">
        <v>68</v>
      </c>
      <c r="B99" s="116" t="s">
        <v>198</v>
      </c>
      <c r="C99" s="116"/>
      <c r="D99" s="61" t="s">
        <v>7</v>
      </c>
      <c r="E99" s="116" t="s">
        <v>594</v>
      </c>
      <c r="F99" s="116"/>
      <c r="G99" s="116"/>
      <c r="H99" s="62">
        <v>2</v>
      </c>
      <c r="I99" s="23"/>
      <c r="J99" s="23"/>
      <c r="K99" s="23"/>
      <c r="L99" s="18"/>
      <c r="M99" s="45"/>
    </row>
    <row r="100" spans="1:13" ht="104.25" customHeight="1" x14ac:dyDescent="0.2">
      <c r="A100" s="51" t="s">
        <v>69</v>
      </c>
      <c r="B100" s="103" t="s">
        <v>1001</v>
      </c>
      <c r="C100" s="103"/>
      <c r="D100" s="59" t="s">
        <v>11</v>
      </c>
      <c r="E100" s="103" t="s">
        <v>1000</v>
      </c>
      <c r="F100" s="103"/>
      <c r="G100" s="103"/>
      <c r="H100" s="60">
        <v>2</v>
      </c>
      <c r="I100" s="23"/>
      <c r="J100" s="23"/>
      <c r="K100" s="23"/>
      <c r="L100" s="18"/>
      <c r="M100" s="45"/>
    </row>
    <row r="101" spans="1:13" ht="31.5" customHeight="1" x14ac:dyDescent="0.2">
      <c r="A101" s="69" t="s">
        <v>70</v>
      </c>
      <c r="B101" s="99" t="s">
        <v>71</v>
      </c>
      <c r="C101" s="99"/>
      <c r="D101" s="99"/>
      <c r="E101" s="99"/>
      <c r="F101" s="99"/>
      <c r="G101" s="99"/>
      <c r="H101" s="64">
        <f>SUM(H102:H106)</f>
        <v>10</v>
      </c>
      <c r="I101" s="23"/>
      <c r="J101" s="23"/>
      <c r="K101" s="23"/>
      <c r="L101" s="16"/>
      <c r="M101" s="45"/>
    </row>
    <row r="102" spans="1:13" ht="69.75" customHeight="1" x14ac:dyDescent="0.2">
      <c r="A102" s="51" t="s">
        <v>72</v>
      </c>
      <c r="B102" s="103" t="s">
        <v>1083</v>
      </c>
      <c r="C102" s="103"/>
      <c r="D102" s="59" t="s">
        <v>7</v>
      </c>
      <c r="E102" s="103" t="s">
        <v>887</v>
      </c>
      <c r="F102" s="103"/>
      <c r="G102" s="103"/>
      <c r="H102" s="60">
        <v>2</v>
      </c>
      <c r="I102" s="88"/>
      <c r="J102" s="88"/>
      <c r="K102" s="88"/>
      <c r="L102" s="17"/>
      <c r="M102" s="45" t="s">
        <v>1133</v>
      </c>
    </row>
    <row r="103" spans="1:13" ht="80.25" customHeight="1" x14ac:dyDescent="0.2">
      <c r="A103" s="51" t="s">
        <v>74</v>
      </c>
      <c r="B103" s="103" t="s">
        <v>936</v>
      </c>
      <c r="C103" s="103"/>
      <c r="D103" s="59" t="s">
        <v>7</v>
      </c>
      <c r="E103" s="103" t="s">
        <v>1066</v>
      </c>
      <c r="F103" s="103"/>
      <c r="G103" s="103"/>
      <c r="H103" s="60">
        <v>2</v>
      </c>
      <c r="I103" s="88"/>
      <c r="J103" s="88"/>
      <c r="K103" s="88"/>
      <c r="L103" s="17"/>
      <c r="M103" s="45"/>
    </row>
    <row r="104" spans="1:13" ht="113.25" customHeight="1" x14ac:dyDescent="0.2">
      <c r="A104" s="51" t="s">
        <v>75</v>
      </c>
      <c r="B104" s="103" t="s">
        <v>199</v>
      </c>
      <c r="C104" s="103"/>
      <c r="D104" s="59" t="s">
        <v>127</v>
      </c>
      <c r="E104" s="103" t="s">
        <v>888</v>
      </c>
      <c r="F104" s="103"/>
      <c r="G104" s="103"/>
      <c r="H104" s="60">
        <v>2</v>
      </c>
      <c r="I104" s="23"/>
      <c r="J104" s="23"/>
      <c r="K104" s="23"/>
      <c r="L104" s="18"/>
      <c r="M104" s="45"/>
    </row>
    <row r="105" spans="1:13" ht="66.75" customHeight="1" x14ac:dyDescent="0.2">
      <c r="A105" s="51" t="s">
        <v>889</v>
      </c>
      <c r="B105" s="103" t="s">
        <v>200</v>
      </c>
      <c r="C105" s="103"/>
      <c r="D105" s="59" t="s">
        <v>7</v>
      </c>
      <c r="E105" s="103" t="s">
        <v>890</v>
      </c>
      <c r="F105" s="103"/>
      <c r="G105" s="103"/>
      <c r="H105" s="60">
        <v>2</v>
      </c>
      <c r="I105" s="23"/>
      <c r="J105" s="23"/>
      <c r="K105" s="23"/>
      <c r="L105" s="18"/>
      <c r="M105" s="45"/>
    </row>
    <row r="106" spans="1:13" ht="120" customHeight="1" x14ac:dyDescent="0.2">
      <c r="A106" s="51" t="s">
        <v>891</v>
      </c>
      <c r="B106" s="100" t="s">
        <v>892</v>
      </c>
      <c r="C106" s="101"/>
      <c r="D106" s="59"/>
      <c r="E106" s="100" t="s">
        <v>1084</v>
      </c>
      <c r="F106" s="102"/>
      <c r="G106" s="101"/>
      <c r="H106" s="60">
        <v>2</v>
      </c>
      <c r="I106" s="88"/>
      <c r="J106" s="88"/>
      <c r="K106" s="88"/>
      <c r="L106" s="17"/>
      <c r="M106" s="45"/>
    </row>
    <row r="107" spans="1:13" ht="26.25" customHeight="1" x14ac:dyDescent="0.2">
      <c r="A107" s="69" t="s">
        <v>77</v>
      </c>
      <c r="B107" s="99" t="s">
        <v>893</v>
      </c>
      <c r="C107" s="99"/>
      <c r="D107" s="99"/>
      <c r="E107" s="99"/>
      <c r="F107" s="99"/>
      <c r="G107" s="99"/>
      <c r="H107" s="64">
        <f>SUM(H108:H112)</f>
        <v>10</v>
      </c>
      <c r="I107" s="23"/>
      <c r="J107" s="23"/>
      <c r="K107" s="23"/>
      <c r="L107" s="16"/>
      <c r="M107" s="45"/>
    </row>
    <row r="108" spans="1:13" ht="92.25" customHeight="1" x14ac:dyDescent="0.2">
      <c r="A108" s="45" t="s">
        <v>78</v>
      </c>
      <c r="B108" s="116" t="s">
        <v>201</v>
      </c>
      <c r="C108" s="116"/>
      <c r="D108" s="61" t="s">
        <v>76</v>
      </c>
      <c r="E108" s="116" t="s">
        <v>938</v>
      </c>
      <c r="F108" s="116"/>
      <c r="G108" s="116"/>
      <c r="H108" s="62">
        <v>2</v>
      </c>
      <c r="I108" s="23"/>
      <c r="J108" s="23"/>
      <c r="K108" s="23"/>
      <c r="L108" s="18"/>
      <c r="M108" s="45"/>
    </row>
    <row r="109" spans="1:13" ht="91.5" customHeight="1" x14ac:dyDescent="0.2">
      <c r="A109" s="45" t="s">
        <v>79</v>
      </c>
      <c r="B109" s="116" t="s">
        <v>202</v>
      </c>
      <c r="C109" s="116"/>
      <c r="D109" s="61" t="s">
        <v>76</v>
      </c>
      <c r="E109" s="116" t="s">
        <v>939</v>
      </c>
      <c r="F109" s="116"/>
      <c r="G109" s="116"/>
      <c r="H109" s="62">
        <v>2</v>
      </c>
      <c r="I109" s="23"/>
      <c r="J109" s="23"/>
      <c r="K109" s="23"/>
      <c r="L109" s="18"/>
      <c r="M109" s="45"/>
    </row>
    <row r="110" spans="1:13" ht="52.5" customHeight="1" x14ac:dyDescent="0.2">
      <c r="A110" s="45" t="s">
        <v>80</v>
      </c>
      <c r="B110" s="116" t="s">
        <v>203</v>
      </c>
      <c r="C110" s="116"/>
      <c r="D110" s="61" t="s">
        <v>76</v>
      </c>
      <c r="E110" s="116" t="s">
        <v>940</v>
      </c>
      <c r="F110" s="116"/>
      <c r="G110" s="116"/>
      <c r="H110" s="62">
        <v>2</v>
      </c>
      <c r="I110" s="23"/>
      <c r="J110" s="23"/>
      <c r="K110" s="23"/>
      <c r="L110" s="18"/>
      <c r="M110" s="45"/>
    </row>
    <row r="111" spans="1:13" ht="48.75" customHeight="1" x14ac:dyDescent="0.2">
      <c r="A111" s="45" t="s">
        <v>81</v>
      </c>
      <c r="B111" s="116" t="s">
        <v>204</v>
      </c>
      <c r="C111" s="116"/>
      <c r="D111" s="61" t="s">
        <v>76</v>
      </c>
      <c r="E111" s="116" t="s">
        <v>597</v>
      </c>
      <c r="F111" s="116"/>
      <c r="G111" s="116"/>
      <c r="H111" s="62">
        <v>2</v>
      </c>
      <c r="I111" s="23"/>
      <c r="J111" s="23"/>
      <c r="K111" s="23"/>
      <c r="L111" s="18"/>
      <c r="M111" s="45"/>
    </row>
    <row r="112" spans="1:13" ht="58.5" customHeight="1" x14ac:dyDescent="0.2">
      <c r="A112" s="45" t="s">
        <v>82</v>
      </c>
      <c r="B112" s="116" t="s">
        <v>205</v>
      </c>
      <c r="C112" s="116"/>
      <c r="D112" s="61" t="s">
        <v>11</v>
      </c>
      <c r="E112" s="116" t="s">
        <v>937</v>
      </c>
      <c r="F112" s="116"/>
      <c r="G112" s="116"/>
      <c r="H112" s="62">
        <v>2</v>
      </c>
      <c r="I112" s="23"/>
      <c r="J112" s="23"/>
      <c r="K112" s="23"/>
      <c r="L112" s="18"/>
      <c r="M112" s="45"/>
    </row>
    <row r="113" spans="1:13" ht="17.25" customHeight="1" x14ac:dyDescent="0.2">
      <c r="A113" s="70" t="s">
        <v>83</v>
      </c>
      <c r="B113" s="119" t="s">
        <v>84</v>
      </c>
      <c r="C113" s="120"/>
      <c r="D113" s="120"/>
      <c r="E113" s="120"/>
      <c r="F113" s="120"/>
      <c r="G113" s="121"/>
      <c r="H113" s="71">
        <f>H114+H120+H126+H132+H138+H144+H150+H156+H162+H168</f>
        <v>100</v>
      </c>
      <c r="I113" s="23"/>
      <c r="J113" s="23"/>
      <c r="K113" s="23"/>
      <c r="L113" s="21"/>
      <c r="M113" s="45"/>
    </row>
    <row r="114" spans="1:13" ht="26.25" customHeight="1" x14ac:dyDescent="0.2">
      <c r="A114" s="63" t="s">
        <v>85</v>
      </c>
      <c r="B114" s="99" t="s">
        <v>86</v>
      </c>
      <c r="C114" s="99"/>
      <c r="D114" s="99"/>
      <c r="E114" s="99"/>
      <c r="F114" s="99"/>
      <c r="G114" s="99"/>
      <c r="H114" s="64">
        <f>SUM(H115:H119)</f>
        <v>10</v>
      </c>
      <c r="I114" s="23"/>
      <c r="J114" s="23"/>
      <c r="K114" s="23"/>
      <c r="L114" s="16"/>
      <c r="M114" s="45"/>
    </row>
    <row r="115" spans="1:13" ht="63.75" customHeight="1" x14ac:dyDescent="0.2">
      <c r="A115" s="51" t="s">
        <v>87</v>
      </c>
      <c r="B115" s="103" t="s">
        <v>206</v>
      </c>
      <c r="C115" s="103"/>
      <c r="D115" s="59" t="s">
        <v>9</v>
      </c>
      <c r="E115" s="103" t="s">
        <v>1067</v>
      </c>
      <c r="F115" s="103"/>
      <c r="G115" s="103"/>
      <c r="H115" s="60">
        <v>2</v>
      </c>
      <c r="I115" s="88"/>
      <c r="J115" s="88"/>
      <c r="K115" s="88"/>
      <c r="L115" s="17"/>
      <c r="M115" s="45" t="s">
        <v>1135</v>
      </c>
    </row>
    <row r="116" spans="1:13" ht="49.5" customHeight="1" x14ac:dyDescent="0.2">
      <c r="A116" s="45" t="s">
        <v>88</v>
      </c>
      <c r="B116" s="116" t="s">
        <v>207</v>
      </c>
      <c r="C116" s="116"/>
      <c r="D116" s="61" t="s">
        <v>9</v>
      </c>
      <c r="E116" s="116" t="s">
        <v>598</v>
      </c>
      <c r="F116" s="116"/>
      <c r="G116" s="116"/>
      <c r="H116" s="62">
        <v>2</v>
      </c>
      <c r="I116" s="23"/>
      <c r="J116" s="23"/>
      <c r="K116" s="23"/>
      <c r="L116" s="18"/>
      <c r="M116" s="45"/>
    </row>
    <row r="117" spans="1:13" ht="48" customHeight="1" x14ac:dyDescent="0.2">
      <c r="A117" s="45" t="s">
        <v>89</v>
      </c>
      <c r="B117" s="116" t="s">
        <v>208</v>
      </c>
      <c r="C117" s="116"/>
      <c r="D117" s="61" t="s">
        <v>11</v>
      </c>
      <c r="E117" s="116" t="s">
        <v>209</v>
      </c>
      <c r="F117" s="116"/>
      <c r="G117" s="116"/>
      <c r="H117" s="62">
        <v>2</v>
      </c>
      <c r="I117" s="23"/>
      <c r="J117" s="23"/>
      <c r="K117" s="23"/>
      <c r="L117" s="18"/>
      <c r="M117" s="45"/>
    </row>
    <row r="118" spans="1:13" ht="48" customHeight="1" x14ac:dyDescent="0.2">
      <c r="A118" s="45" t="s">
        <v>90</v>
      </c>
      <c r="B118" s="116" t="s">
        <v>210</v>
      </c>
      <c r="C118" s="116"/>
      <c r="D118" s="61" t="s">
        <v>11</v>
      </c>
      <c r="E118" s="116" t="s">
        <v>211</v>
      </c>
      <c r="F118" s="116"/>
      <c r="G118" s="116"/>
      <c r="H118" s="62">
        <v>2</v>
      </c>
      <c r="I118" s="23"/>
      <c r="J118" s="23"/>
      <c r="K118" s="23"/>
      <c r="L118" s="18"/>
      <c r="M118" s="45"/>
    </row>
    <row r="119" spans="1:13" ht="33.75" customHeight="1" x14ac:dyDescent="0.2">
      <c r="A119" s="45" t="s">
        <v>91</v>
      </c>
      <c r="B119" s="116" t="s">
        <v>212</v>
      </c>
      <c r="C119" s="116"/>
      <c r="D119" s="61" t="s">
        <v>9</v>
      </c>
      <c r="E119" s="116" t="s">
        <v>595</v>
      </c>
      <c r="F119" s="116"/>
      <c r="G119" s="116"/>
      <c r="H119" s="62">
        <v>2</v>
      </c>
      <c r="I119" s="23"/>
      <c r="J119" s="23"/>
      <c r="K119" s="23"/>
      <c r="L119" s="18"/>
      <c r="M119" s="45"/>
    </row>
    <row r="120" spans="1:13" ht="23.25" customHeight="1" x14ac:dyDescent="0.2">
      <c r="A120" s="63" t="s">
        <v>578</v>
      </c>
      <c r="B120" s="99" t="s">
        <v>92</v>
      </c>
      <c r="C120" s="99"/>
      <c r="D120" s="99"/>
      <c r="E120" s="99"/>
      <c r="F120" s="99"/>
      <c r="G120" s="99"/>
      <c r="H120" s="64">
        <f>SUM(H121:H125)</f>
        <v>10</v>
      </c>
      <c r="I120" s="23"/>
      <c r="J120" s="23"/>
      <c r="K120" s="23"/>
      <c r="L120" s="16"/>
      <c r="M120" s="45"/>
    </row>
    <row r="121" spans="1:13" ht="47.25" customHeight="1" x14ac:dyDescent="0.2">
      <c r="A121" s="45" t="s">
        <v>93</v>
      </c>
      <c r="B121" s="116" t="s">
        <v>213</v>
      </c>
      <c r="C121" s="116"/>
      <c r="D121" s="61" t="s">
        <v>9</v>
      </c>
      <c r="E121" s="116" t="s">
        <v>599</v>
      </c>
      <c r="F121" s="116"/>
      <c r="G121" s="116"/>
      <c r="H121" s="62">
        <v>2</v>
      </c>
      <c r="I121" s="23"/>
      <c r="J121" s="23"/>
      <c r="K121" s="23"/>
      <c r="L121" s="18"/>
      <c r="M121" s="45" t="s">
        <v>1135</v>
      </c>
    </row>
    <row r="122" spans="1:13" ht="47.25" customHeight="1" x14ac:dyDescent="0.2">
      <c r="A122" s="45" t="s">
        <v>94</v>
      </c>
      <c r="B122" s="116" t="s">
        <v>214</v>
      </c>
      <c r="C122" s="116"/>
      <c r="D122" s="61" t="s">
        <v>9</v>
      </c>
      <c r="E122" s="116" t="s">
        <v>600</v>
      </c>
      <c r="F122" s="116"/>
      <c r="G122" s="116"/>
      <c r="H122" s="62">
        <v>2</v>
      </c>
      <c r="I122" s="23"/>
      <c r="J122" s="23"/>
      <c r="K122" s="23"/>
      <c r="L122" s="18"/>
      <c r="M122" s="45"/>
    </row>
    <row r="123" spans="1:13" ht="47.25" customHeight="1" x14ac:dyDescent="0.2">
      <c r="A123" s="45" t="s">
        <v>95</v>
      </c>
      <c r="B123" s="116" t="s">
        <v>215</v>
      </c>
      <c r="C123" s="116"/>
      <c r="D123" s="61" t="s">
        <v>9</v>
      </c>
      <c r="E123" s="116" t="s">
        <v>209</v>
      </c>
      <c r="F123" s="116"/>
      <c r="G123" s="116"/>
      <c r="H123" s="62">
        <v>2</v>
      </c>
      <c r="I123" s="23"/>
      <c r="J123" s="23"/>
      <c r="K123" s="23"/>
      <c r="L123" s="18"/>
      <c r="M123" s="45"/>
    </row>
    <row r="124" spans="1:13" ht="47.25" customHeight="1" x14ac:dyDescent="0.2">
      <c r="A124" s="45" t="s">
        <v>96</v>
      </c>
      <c r="B124" s="116" t="s">
        <v>216</v>
      </c>
      <c r="C124" s="116"/>
      <c r="D124" s="61" t="s">
        <v>9</v>
      </c>
      <c r="E124" s="116" t="s">
        <v>217</v>
      </c>
      <c r="F124" s="116"/>
      <c r="G124" s="116"/>
      <c r="H124" s="62">
        <v>2</v>
      </c>
      <c r="I124" s="23"/>
      <c r="J124" s="23"/>
      <c r="K124" s="23"/>
      <c r="L124" s="18"/>
      <c r="M124" s="45"/>
    </row>
    <row r="125" spans="1:13" ht="45.75" customHeight="1" x14ac:dyDescent="0.2">
      <c r="A125" s="45" t="s">
        <v>97</v>
      </c>
      <c r="B125" s="116" t="s">
        <v>218</v>
      </c>
      <c r="C125" s="116"/>
      <c r="D125" s="61" t="s">
        <v>9</v>
      </c>
      <c r="E125" s="116" t="s">
        <v>219</v>
      </c>
      <c r="F125" s="116"/>
      <c r="G125" s="116"/>
      <c r="H125" s="62">
        <v>2</v>
      </c>
      <c r="I125" s="23"/>
      <c r="J125" s="23"/>
      <c r="K125" s="23"/>
      <c r="L125" s="18"/>
      <c r="M125" s="45"/>
    </row>
    <row r="126" spans="1:13" ht="25.5" customHeight="1" x14ac:dyDescent="0.2">
      <c r="A126" s="63" t="s">
        <v>98</v>
      </c>
      <c r="B126" s="99" t="s">
        <v>894</v>
      </c>
      <c r="C126" s="99"/>
      <c r="D126" s="99"/>
      <c r="E126" s="99"/>
      <c r="F126" s="99"/>
      <c r="G126" s="99"/>
      <c r="H126" s="64">
        <f>SUM(H127:H131)</f>
        <v>10</v>
      </c>
      <c r="I126" s="23"/>
      <c r="J126" s="23"/>
      <c r="K126" s="23"/>
      <c r="L126" s="16"/>
      <c r="M126" s="45"/>
    </row>
    <row r="127" spans="1:13" ht="61.5" customHeight="1" x14ac:dyDescent="0.2">
      <c r="A127" s="51" t="s">
        <v>99</v>
      </c>
      <c r="B127" s="103" t="s">
        <v>220</v>
      </c>
      <c r="C127" s="103"/>
      <c r="D127" s="59" t="s">
        <v>9</v>
      </c>
      <c r="E127" s="103" t="s">
        <v>895</v>
      </c>
      <c r="F127" s="103"/>
      <c r="G127" s="103"/>
      <c r="H127" s="60">
        <v>2</v>
      </c>
      <c r="I127" s="88"/>
      <c r="J127" s="88"/>
      <c r="K127" s="88"/>
      <c r="L127" s="17"/>
      <c r="M127" s="45" t="s">
        <v>1135</v>
      </c>
    </row>
    <row r="128" spans="1:13" ht="49.5" customHeight="1" x14ac:dyDescent="0.2">
      <c r="A128" s="45" t="s">
        <v>100</v>
      </c>
      <c r="B128" s="116" t="s">
        <v>596</v>
      </c>
      <c r="C128" s="116"/>
      <c r="D128" s="61" t="s">
        <v>9</v>
      </c>
      <c r="E128" s="116" t="s">
        <v>601</v>
      </c>
      <c r="F128" s="116"/>
      <c r="G128" s="116"/>
      <c r="H128" s="62">
        <v>2</v>
      </c>
      <c r="I128" s="23"/>
      <c r="J128" s="23"/>
      <c r="K128" s="23"/>
      <c r="L128" s="18"/>
      <c r="M128" s="45"/>
    </row>
    <row r="129" spans="1:13" ht="62.25" customHeight="1" x14ac:dyDescent="0.2">
      <c r="A129" s="45" t="s">
        <v>101</v>
      </c>
      <c r="B129" s="116" t="s">
        <v>221</v>
      </c>
      <c r="C129" s="116"/>
      <c r="D129" s="61" t="s">
        <v>11</v>
      </c>
      <c r="E129" s="116" t="s">
        <v>222</v>
      </c>
      <c r="F129" s="116"/>
      <c r="G129" s="116"/>
      <c r="H129" s="62">
        <v>2</v>
      </c>
      <c r="I129" s="23"/>
      <c r="J129" s="23"/>
      <c r="K129" s="23"/>
      <c r="L129" s="18"/>
      <c r="M129" s="45"/>
    </row>
    <row r="130" spans="1:13" ht="63" customHeight="1" x14ac:dyDescent="0.2">
      <c r="A130" s="45" t="s">
        <v>102</v>
      </c>
      <c r="B130" s="116" t="s">
        <v>223</v>
      </c>
      <c r="C130" s="116"/>
      <c r="D130" s="61" t="s">
        <v>9</v>
      </c>
      <c r="E130" s="116" t="s">
        <v>692</v>
      </c>
      <c r="F130" s="116"/>
      <c r="G130" s="116"/>
      <c r="H130" s="62">
        <v>2</v>
      </c>
      <c r="I130" s="23"/>
      <c r="J130" s="23"/>
      <c r="K130" s="23"/>
      <c r="L130" s="18"/>
      <c r="M130" s="45"/>
    </row>
    <row r="131" spans="1:13" ht="48" customHeight="1" x14ac:dyDescent="0.2">
      <c r="A131" s="45" t="s">
        <v>103</v>
      </c>
      <c r="B131" s="116" t="s">
        <v>218</v>
      </c>
      <c r="C131" s="116"/>
      <c r="D131" s="61" t="s">
        <v>11</v>
      </c>
      <c r="E131" s="116" t="s">
        <v>224</v>
      </c>
      <c r="F131" s="116"/>
      <c r="G131" s="116"/>
      <c r="H131" s="62">
        <v>2</v>
      </c>
      <c r="I131" s="23"/>
      <c r="J131" s="23"/>
      <c r="K131" s="23"/>
      <c r="L131" s="18"/>
      <c r="M131" s="45"/>
    </row>
    <row r="132" spans="1:13" ht="46.5" customHeight="1" x14ac:dyDescent="0.2">
      <c r="A132" s="63" t="s">
        <v>104</v>
      </c>
      <c r="B132" s="99" t="s">
        <v>896</v>
      </c>
      <c r="C132" s="99"/>
      <c r="D132" s="99"/>
      <c r="E132" s="99"/>
      <c r="F132" s="99"/>
      <c r="G132" s="99"/>
      <c r="H132" s="64">
        <f>SUM(H133:H137)</f>
        <v>10</v>
      </c>
      <c r="I132" s="23"/>
      <c r="J132" s="23"/>
      <c r="K132" s="23"/>
      <c r="L132" s="16"/>
      <c r="M132" s="45"/>
    </row>
    <row r="133" spans="1:13" ht="62.25" customHeight="1" x14ac:dyDescent="0.2">
      <c r="A133" s="45" t="s">
        <v>105</v>
      </c>
      <c r="B133" s="116" t="s">
        <v>225</v>
      </c>
      <c r="C133" s="116"/>
      <c r="D133" s="61" t="s">
        <v>9</v>
      </c>
      <c r="E133" s="116" t="s">
        <v>603</v>
      </c>
      <c r="F133" s="116"/>
      <c r="G133" s="116"/>
      <c r="H133" s="62">
        <v>2</v>
      </c>
      <c r="I133" s="23"/>
      <c r="J133" s="23"/>
      <c r="K133" s="23"/>
      <c r="L133" s="18"/>
      <c r="M133" s="45" t="s">
        <v>1135</v>
      </c>
    </row>
    <row r="134" spans="1:13" ht="61.5" customHeight="1" x14ac:dyDescent="0.2">
      <c r="A134" s="45" t="s">
        <v>106</v>
      </c>
      <c r="B134" s="116" t="s">
        <v>226</v>
      </c>
      <c r="C134" s="116"/>
      <c r="D134" s="61" t="s">
        <v>9</v>
      </c>
      <c r="E134" s="116" t="s">
        <v>602</v>
      </c>
      <c r="F134" s="116"/>
      <c r="G134" s="116"/>
      <c r="H134" s="62">
        <v>2</v>
      </c>
      <c r="I134" s="23"/>
      <c r="J134" s="23"/>
      <c r="K134" s="23"/>
      <c r="L134" s="18"/>
      <c r="M134" s="45"/>
    </row>
    <row r="135" spans="1:13" ht="47.25" customHeight="1" x14ac:dyDescent="0.2">
      <c r="A135" s="45" t="s">
        <v>107</v>
      </c>
      <c r="B135" s="116" t="s">
        <v>227</v>
      </c>
      <c r="C135" s="116"/>
      <c r="D135" s="61" t="s">
        <v>11</v>
      </c>
      <c r="E135" s="116" t="s">
        <v>209</v>
      </c>
      <c r="F135" s="116"/>
      <c r="G135" s="116"/>
      <c r="H135" s="62">
        <v>2</v>
      </c>
      <c r="I135" s="23"/>
      <c r="J135" s="23"/>
      <c r="K135" s="23"/>
      <c r="L135" s="18"/>
      <c r="M135" s="45" t="s">
        <v>1135</v>
      </c>
    </row>
    <row r="136" spans="1:13" ht="47.25" customHeight="1" x14ac:dyDescent="0.2">
      <c r="A136" s="45" t="s">
        <v>108</v>
      </c>
      <c r="B136" s="116" t="s">
        <v>228</v>
      </c>
      <c r="C136" s="116"/>
      <c r="D136" s="61" t="s">
        <v>7</v>
      </c>
      <c r="E136" s="116" t="s">
        <v>897</v>
      </c>
      <c r="F136" s="116"/>
      <c r="G136" s="116"/>
      <c r="H136" s="62">
        <v>2</v>
      </c>
      <c r="I136" s="23"/>
      <c r="J136" s="23"/>
      <c r="K136" s="23"/>
      <c r="L136" s="18"/>
      <c r="M136" s="45" t="s">
        <v>1135</v>
      </c>
    </row>
    <row r="137" spans="1:13" ht="45.75" customHeight="1" x14ac:dyDescent="0.2">
      <c r="A137" s="45" t="s">
        <v>109</v>
      </c>
      <c r="B137" s="116" t="s">
        <v>928</v>
      </c>
      <c r="C137" s="116"/>
      <c r="D137" s="61" t="s">
        <v>11</v>
      </c>
      <c r="E137" s="116" t="s">
        <v>898</v>
      </c>
      <c r="F137" s="116"/>
      <c r="G137" s="116"/>
      <c r="H137" s="62">
        <v>2</v>
      </c>
      <c r="I137" s="23"/>
      <c r="J137" s="23"/>
      <c r="K137" s="23"/>
      <c r="L137" s="18"/>
      <c r="M137" s="45"/>
    </row>
    <row r="138" spans="1:13" ht="42" customHeight="1" x14ac:dyDescent="0.2">
      <c r="A138" s="63" t="s">
        <v>110</v>
      </c>
      <c r="B138" s="99" t="s">
        <v>899</v>
      </c>
      <c r="C138" s="99"/>
      <c r="D138" s="99"/>
      <c r="E138" s="99"/>
      <c r="F138" s="99"/>
      <c r="G138" s="99"/>
      <c r="H138" s="64">
        <f>SUM(H139:H143)</f>
        <v>10</v>
      </c>
      <c r="I138" s="23"/>
      <c r="J138" s="23"/>
      <c r="K138" s="23"/>
      <c r="L138" s="16"/>
      <c r="M138" s="45"/>
    </row>
    <row r="139" spans="1:13" ht="86.25" customHeight="1" x14ac:dyDescent="0.2">
      <c r="A139" s="45" t="s">
        <v>111</v>
      </c>
      <c r="B139" s="116" t="s">
        <v>231</v>
      </c>
      <c r="C139" s="116"/>
      <c r="D139" s="61" t="s">
        <v>9</v>
      </c>
      <c r="E139" s="116" t="s">
        <v>1085</v>
      </c>
      <c r="F139" s="116"/>
      <c r="G139" s="116"/>
      <c r="H139" s="62">
        <v>2</v>
      </c>
      <c r="I139" s="23"/>
      <c r="J139" s="23"/>
      <c r="K139" s="23"/>
      <c r="L139" s="18"/>
      <c r="M139" s="45" t="s">
        <v>1135</v>
      </c>
    </row>
    <row r="140" spans="1:13" ht="60" customHeight="1" x14ac:dyDescent="0.2">
      <c r="A140" s="45" t="s">
        <v>112</v>
      </c>
      <c r="B140" s="116" t="s">
        <v>232</v>
      </c>
      <c r="C140" s="116"/>
      <c r="D140" s="61" t="s">
        <v>9</v>
      </c>
      <c r="E140" s="116" t="s">
        <v>693</v>
      </c>
      <c r="F140" s="116"/>
      <c r="G140" s="116"/>
      <c r="H140" s="62">
        <v>2</v>
      </c>
      <c r="I140" s="23"/>
      <c r="J140" s="23"/>
      <c r="K140" s="23"/>
      <c r="L140" s="18"/>
      <c r="M140" s="45"/>
    </row>
    <row r="141" spans="1:13" ht="46.5" customHeight="1" x14ac:dyDescent="0.2">
      <c r="A141" s="45" t="s">
        <v>113</v>
      </c>
      <c r="B141" s="116" t="s">
        <v>233</v>
      </c>
      <c r="C141" s="116"/>
      <c r="D141" s="61" t="s">
        <v>11</v>
      </c>
      <c r="E141" s="116" t="s">
        <v>222</v>
      </c>
      <c r="F141" s="116"/>
      <c r="G141" s="116"/>
      <c r="H141" s="62">
        <v>2</v>
      </c>
      <c r="I141" s="23"/>
      <c r="J141" s="23"/>
      <c r="K141" s="23"/>
      <c r="L141" s="18"/>
      <c r="M141" s="45"/>
    </row>
    <row r="142" spans="1:13" ht="48" customHeight="1" x14ac:dyDescent="0.2">
      <c r="A142" s="45" t="s">
        <v>114</v>
      </c>
      <c r="B142" s="116" t="s">
        <v>604</v>
      </c>
      <c r="C142" s="116"/>
      <c r="D142" s="61" t="s">
        <v>7</v>
      </c>
      <c r="E142" s="116" t="s">
        <v>229</v>
      </c>
      <c r="F142" s="116"/>
      <c r="G142" s="116"/>
      <c r="H142" s="62">
        <v>2</v>
      </c>
      <c r="I142" s="23"/>
      <c r="J142" s="23"/>
      <c r="K142" s="23"/>
      <c r="L142" s="18"/>
      <c r="M142" s="45"/>
    </row>
    <row r="143" spans="1:13" ht="48.75" customHeight="1" x14ac:dyDescent="0.2">
      <c r="A143" s="45" t="s">
        <v>115</v>
      </c>
      <c r="B143" s="116" t="s">
        <v>234</v>
      </c>
      <c r="C143" s="116"/>
      <c r="D143" s="61" t="s">
        <v>11</v>
      </c>
      <c r="E143" s="116" t="s">
        <v>230</v>
      </c>
      <c r="F143" s="116"/>
      <c r="G143" s="116"/>
      <c r="H143" s="62">
        <v>2</v>
      </c>
      <c r="I143" s="23"/>
      <c r="J143" s="23"/>
      <c r="K143" s="23"/>
      <c r="L143" s="18"/>
      <c r="M143" s="45"/>
    </row>
    <row r="144" spans="1:13" ht="25.5" customHeight="1" x14ac:dyDescent="0.2">
      <c r="A144" s="63" t="s">
        <v>116</v>
      </c>
      <c r="B144" s="99" t="s">
        <v>117</v>
      </c>
      <c r="C144" s="99"/>
      <c r="D144" s="99"/>
      <c r="E144" s="99"/>
      <c r="F144" s="99"/>
      <c r="G144" s="99"/>
      <c r="H144" s="64">
        <f>SUM(H145:H149)</f>
        <v>10</v>
      </c>
      <c r="I144" s="23"/>
      <c r="J144" s="23"/>
      <c r="K144" s="23"/>
      <c r="L144" s="16"/>
      <c r="M144" s="45"/>
    </row>
    <row r="145" spans="1:13" ht="63" customHeight="1" x14ac:dyDescent="0.2">
      <c r="A145" s="45" t="s">
        <v>118</v>
      </c>
      <c r="B145" s="116" t="s">
        <v>235</v>
      </c>
      <c r="C145" s="116"/>
      <c r="D145" s="61" t="s">
        <v>9</v>
      </c>
      <c r="E145" s="116" t="s">
        <v>236</v>
      </c>
      <c r="F145" s="116"/>
      <c r="G145" s="116"/>
      <c r="H145" s="62">
        <v>2</v>
      </c>
      <c r="I145" s="23"/>
      <c r="J145" s="23"/>
      <c r="K145" s="23"/>
      <c r="L145" s="18"/>
      <c r="M145" s="45" t="s">
        <v>1135</v>
      </c>
    </row>
    <row r="146" spans="1:13" ht="48" customHeight="1" x14ac:dyDescent="0.2">
      <c r="A146" s="45" t="s">
        <v>119</v>
      </c>
      <c r="B146" s="116" t="s">
        <v>120</v>
      </c>
      <c r="C146" s="116"/>
      <c r="D146" s="61" t="s">
        <v>9</v>
      </c>
      <c r="E146" s="116" t="s">
        <v>237</v>
      </c>
      <c r="F146" s="116"/>
      <c r="G146" s="116"/>
      <c r="H146" s="62">
        <v>2</v>
      </c>
      <c r="I146" s="23"/>
      <c r="J146" s="23"/>
      <c r="K146" s="23"/>
      <c r="L146" s="18"/>
      <c r="M146" s="45"/>
    </row>
    <row r="147" spans="1:13" ht="33" customHeight="1" x14ac:dyDescent="0.2">
      <c r="A147" s="45" t="s">
        <v>121</v>
      </c>
      <c r="B147" s="116" t="s">
        <v>238</v>
      </c>
      <c r="C147" s="116"/>
      <c r="D147" s="61" t="s">
        <v>9</v>
      </c>
      <c r="E147" s="116" t="s">
        <v>239</v>
      </c>
      <c r="F147" s="116"/>
      <c r="G147" s="116"/>
      <c r="H147" s="62">
        <v>2</v>
      </c>
      <c r="I147" s="23"/>
      <c r="J147" s="23"/>
      <c r="K147" s="23"/>
      <c r="L147" s="18"/>
      <c r="M147" s="45"/>
    </row>
    <row r="148" spans="1:13" ht="49.5" customHeight="1" x14ac:dyDescent="0.2">
      <c r="A148" s="45" t="s">
        <v>122</v>
      </c>
      <c r="B148" s="116" t="s">
        <v>240</v>
      </c>
      <c r="C148" s="116"/>
      <c r="D148" s="61" t="s">
        <v>11</v>
      </c>
      <c r="E148" s="116" t="s">
        <v>241</v>
      </c>
      <c r="F148" s="116"/>
      <c r="G148" s="116"/>
      <c r="H148" s="62">
        <v>2</v>
      </c>
      <c r="I148" s="23"/>
      <c r="J148" s="23"/>
      <c r="K148" s="23"/>
      <c r="L148" s="18"/>
      <c r="M148" s="45"/>
    </row>
    <row r="149" spans="1:13" ht="48.75" customHeight="1" x14ac:dyDescent="0.2">
      <c r="A149" s="45" t="s">
        <v>123</v>
      </c>
      <c r="B149" s="116" t="s">
        <v>1086</v>
      </c>
      <c r="C149" s="116"/>
      <c r="D149" s="61" t="s">
        <v>9</v>
      </c>
      <c r="E149" s="116" t="s">
        <v>1087</v>
      </c>
      <c r="F149" s="116"/>
      <c r="G149" s="116"/>
      <c r="H149" s="62">
        <v>2</v>
      </c>
      <c r="I149" s="23"/>
      <c r="J149" s="23"/>
      <c r="K149" s="23"/>
      <c r="L149" s="18"/>
      <c r="M149" s="45"/>
    </row>
    <row r="150" spans="1:13" ht="27.75" customHeight="1" x14ac:dyDescent="0.2">
      <c r="A150" s="63" t="s">
        <v>124</v>
      </c>
      <c r="B150" s="99" t="s">
        <v>125</v>
      </c>
      <c r="C150" s="99"/>
      <c r="D150" s="99"/>
      <c r="E150" s="99"/>
      <c r="F150" s="99"/>
      <c r="G150" s="99"/>
      <c r="H150" s="64">
        <f>SUM(H151:H155)</f>
        <v>10</v>
      </c>
      <c r="I150" s="23"/>
      <c r="J150" s="23"/>
      <c r="K150" s="23"/>
      <c r="L150" s="22"/>
      <c r="M150" s="45"/>
    </row>
    <row r="151" spans="1:13" ht="144" customHeight="1" x14ac:dyDescent="0.2">
      <c r="A151" s="51" t="s">
        <v>126</v>
      </c>
      <c r="B151" s="103" t="s">
        <v>1036</v>
      </c>
      <c r="C151" s="103"/>
      <c r="D151" s="59" t="s">
        <v>127</v>
      </c>
      <c r="E151" s="103" t="s">
        <v>941</v>
      </c>
      <c r="F151" s="103"/>
      <c r="G151" s="103"/>
      <c r="H151" s="60">
        <v>2</v>
      </c>
      <c r="I151" s="88"/>
      <c r="J151" s="88"/>
      <c r="K151" s="88"/>
      <c r="L151" s="17"/>
      <c r="M151" s="45" t="s">
        <v>1135</v>
      </c>
    </row>
    <row r="152" spans="1:13" ht="92.25" customHeight="1" x14ac:dyDescent="0.2">
      <c r="A152" s="51" t="s">
        <v>128</v>
      </c>
      <c r="B152" s="103" t="s">
        <v>242</v>
      </c>
      <c r="C152" s="103"/>
      <c r="D152" s="59" t="s">
        <v>11</v>
      </c>
      <c r="E152" s="103" t="s">
        <v>605</v>
      </c>
      <c r="F152" s="103"/>
      <c r="G152" s="103"/>
      <c r="H152" s="60">
        <v>2</v>
      </c>
      <c r="I152" s="23"/>
      <c r="J152" s="23"/>
      <c r="K152" s="23"/>
      <c r="L152" s="18"/>
      <c r="M152" s="45"/>
    </row>
    <row r="153" spans="1:13" ht="60" customHeight="1" x14ac:dyDescent="0.2">
      <c r="A153" s="51" t="s">
        <v>129</v>
      </c>
      <c r="B153" s="103" t="s">
        <v>243</v>
      </c>
      <c r="C153" s="103"/>
      <c r="D153" s="59" t="s">
        <v>11</v>
      </c>
      <c r="E153" s="103" t="s">
        <v>244</v>
      </c>
      <c r="F153" s="103"/>
      <c r="G153" s="103"/>
      <c r="H153" s="60">
        <v>2</v>
      </c>
      <c r="I153" s="23"/>
      <c r="J153" s="23"/>
      <c r="K153" s="23"/>
      <c r="L153" s="18"/>
      <c r="M153" s="45"/>
    </row>
    <row r="154" spans="1:13" ht="123.75" customHeight="1" x14ac:dyDescent="0.2">
      <c r="A154" s="51" t="s">
        <v>130</v>
      </c>
      <c r="B154" s="103" t="s">
        <v>900</v>
      </c>
      <c r="C154" s="103"/>
      <c r="D154" s="59" t="s">
        <v>11</v>
      </c>
      <c r="E154" s="103" t="s">
        <v>978</v>
      </c>
      <c r="F154" s="103"/>
      <c r="G154" s="103"/>
      <c r="H154" s="60">
        <v>2</v>
      </c>
      <c r="I154" s="23"/>
      <c r="J154" s="23"/>
      <c r="K154" s="23"/>
      <c r="L154" s="18"/>
      <c r="M154" s="45"/>
    </row>
    <row r="155" spans="1:13" ht="139.5" customHeight="1" x14ac:dyDescent="0.2">
      <c r="A155" s="51" t="s">
        <v>131</v>
      </c>
      <c r="B155" s="103" t="s">
        <v>245</v>
      </c>
      <c r="C155" s="103"/>
      <c r="D155" s="59" t="s">
        <v>142</v>
      </c>
      <c r="E155" s="103" t="s">
        <v>1088</v>
      </c>
      <c r="F155" s="103"/>
      <c r="G155" s="103"/>
      <c r="H155" s="60">
        <v>2</v>
      </c>
      <c r="I155" s="88"/>
      <c r="J155" s="88"/>
      <c r="K155" s="88"/>
      <c r="L155" s="17"/>
      <c r="M155" s="45" t="s">
        <v>1135</v>
      </c>
    </row>
    <row r="156" spans="1:13" ht="26.25" customHeight="1" x14ac:dyDescent="0.2">
      <c r="A156" s="63" t="s">
        <v>132</v>
      </c>
      <c r="B156" s="99" t="s">
        <v>133</v>
      </c>
      <c r="C156" s="99"/>
      <c r="D156" s="99"/>
      <c r="E156" s="99"/>
      <c r="F156" s="99"/>
      <c r="G156" s="99"/>
      <c r="H156" s="64">
        <f>SUM(H157:H161)</f>
        <v>10</v>
      </c>
      <c r="I156" s="23"/>
      <c r="J156" s="23"/>
      <c r="K156" s="23"/>
      <c r="L156" s="16"/>
      <c r="M156" s="45"/>
    </row>
    <row r="157" spans="1:13" ht="297" customHeight="1" x14ac:dyDescent="0.2">
      <c r="A157" s="51" t="s">
        <v>134</v>
      </c>
      <c r="B157" s="103" t="s">
        <v>979</v>
      </c>
      <c r="C157" s="103"/>
      <c r="D157" s="59" t="s">
        <v>76</v>
      </c>
      <c r="E157" s="103" t="s">
        <v>1089</v>
      </c>
      <c r="F157" s="103"/>
      <c r="G157" s="103"/>
      <c r="H157" s="60">
        <v>2</v>
      </c>
      <c r="I157" s="88"/>
      <c r="J157" s="88"/>
      <c r="K157" s="88"/>
      <c r="L157" s="31"/>
      <c r="M157" s="45"/>
    </row>
    <row r="158" spans="1:13" ht="78.75" customHeight="1" x14ac:dyDescent="0.2">
      <c r="A158" s="45" t="s">
        <v>135</v>
      </c>
      <c r="B158" s="116" t="s">
        <v>942</v>
      </c>
      <c r="C158" s="116"/>
      <c r="D158" s="61" t="s">
        <v>76</v>
      </c>
      <c r="E158" s="116" t="s">
        <v>246</v>
      </c>
      <c r="F158" s="116"/>
      <c r="G158" s="116"/>
      <c r="H158" s="62">
        <v>2</v>
      </c>
      <c r="I158" s="23"/>
      <c r="J158" s="23"/>
      <c r="K158" s="23"/>
      <c r="L158" s="18"/>
      <c r="M158" s="45" t="s">
        <v>1135</v>
      </c>
    </row>
    <row r="159" spans="1:13" ht="105" customHeight="1" x14ac:dyDescent="0.2">
      <c r="A159" s="45" t="s">
        <v>136</v>
      </c>
      <c r="B159" s="116" t="s">
        <v>247</v>
      </c>
      <c r="C159" s="116"/>
      <c r="D159" s="61" t="s">
        <v>76</v>
      </c>
      <c r="E159" s="116" t="s">
        <v>248</v>
      </c>
      <c r="F159" s="116"/>
      <c r="G159" s="116"/>
      <c r="H159" s="62">
        <v>2</v>
      </c>
      <c r="I159" s="23"/>
      <c r="J159" s="23"/>
      <c r="K159" s="23"/>
      <c r="L159" s="18"/>
      <c r="M159" s="45"/>
    </row>
    <row r="160" spans="1:13" ht="109.5" customHeight="1" x14ac:dyDescent="0.2">
      <c r="A160" s="45" t="s">
        <v>137</v>
      </c>
      <c r="B160" s="116" t="s">
        <v>249</v>
      </c>
      <c r="C160" s="116"/>
      <c r="D160" s="61" t="s">
        <v>76</v>
      </c>
      <c r="E160" s="116" t="s">
        <v>943</v>
      </c>
      <c r="F160" s="116"/>
      <c r="G160" s="116"/>
      <c r="H160" s="62">
        <v>2</v>
      </c>
      <c r="I160" s="23"/>
      <c r="J160" s="23"/>
      <c r="K160" s="23"/>
      <c r="L160" s="18"/>
      <c r="M160" s="45"/>
    </row>
    <row r="161" spans="1:13" ht="51" customHeight="1" x14ac:dyDescent="0.2">
      <c r="A161" s="45" t="s">
        <v>138</v>
      </c>
      <c r="B161" s="116" t="s">
        <v>250</v>
      </c>
      <c r="C161" s="116"/>
      <c r="D161" s="61" t="s">
        <v>76</v>
      </c>
      <c r="E161" s="116" t="s">
        <v>251</v>
      </c>
      <c r="F161" s="116"/>
      <c r="G161" s="116"/>
      <c r="H161" s="62">
        <v>2</v>
      </c>
      <c r="I161" s="23"/>
      <c r="J161" s="23"/>
      <c r="K161" s="23"/>
      <c r="L161" s="18"/>
      <c r="M161" s="45"/>
    </row>
    <row r="162" spans="1:13" ht="23.25" customHeight="1" x14ac:dyDescent="0.2">
      <c r="A162" s="63" t="s">
        <v>139</v>
      </c>
      <c r="B162" s="99" t="s">
        <v>140</v>
      </c>
      <c r="C162" s="99"/>
      <c r="D162" s="99"/>
      <c r="E162" s="99"/>
      <c r="F162" s="99"/>
      <c r="G162" s="99"/>
      <c r="H162" s="64">
        <f>SUM(H163:H167)</f>
        <v>10</v>
      </c>
      <c r="I162" s="23"/>
      <c r="J162" s="23"/>
      <c r="K162" s="23"/>
      <c r="L162" s="16"/>
      <c r="M162" s="45"/>
    </row>
    <row r="163" spans="1:13" ht="118.5" customHeight="1" x14ac:dyDescent="0.2">
      <c r="A163" s="45" t="s">
        <v>141</v>
      </c>
      <c r="B163" s="116" t="s">
        <v>252</v>
      </c>
      <c r="C163" s="116"/>
      <c r="D163" s="61" t="s">
        <v>142</v>
      </c>
      <c r="E163" s="116" t="s">
        <v>1002</v>
      </c>
      <c r="F163" s="116"/>
      <c r="G163" s="116"/>
      <c r="H163" s="62">
        <v>2</v>
      </c>
      <c r="I163" s="23"/>
      <c r="J163" s="23"/>
      <c r="K163" s="23"/>
      <c r="L163" s="18"/>
      <c r="M163" s="45"/>
    </row>
    <row r="164" spans="1:13" ht="78.75" customHeight="1" x14ac:dyDescent="0.2">
      <c r="A164" s="45" t="s">
        <v>143</v>
      </c>
      <c r="B164" s="116" t="s">
        <v>1068</v>
      </c>
      <c r="C164" s="116"/>
      <c r="D164" s="61" t="s">
        <v>142</v>
      </c>
      <c r="E164" s="116" t="s">
        <v>901</v>
      </c>
      <c r="F164" s="116"/>
      <c r="G164" s="116"/>
      <c r="H164" s="62">
        <v>2</v>
      </c>
      <c r="I164" s="23"/>
      <c r="J164" s="23"/>
      <c r="K164" s="23"/>
      <c r="L164" s="18"/>
      <c r="M164" s="45"/>
    </row>
    <row r="165" spans="1:13" ht="72.75" customHeight="1" x14ac:dyDescent="0.2">
      <c r="A165" s="45" t="s">
        <v>144</v>
      </c>
      <c r="B165" s="116" t="s">
        <v>253</v>
      </c>
      <c r="C165" s="116"/>
      <c r="D165" s="61" t="s">
        <v>142</v>
      </c>
      <c r="E165" s="116" t="s">
        <v>606</v>
      </c>
      <c r="F165" s="116"/>
      <c r="G165" s="116"/>
      <c r="H165" s="62">
        <v>2</v>
      </c>
      <c r="I165" s="23"/>
      <c r="J165" s="23"/>
      <c r="K165" s="23"/>
      <c r="L165" s="18"/>
      <c r="M165" s="45"/>
    </row>
    <row r="166" spans="1:13" ht="141.75" customHeight="1" x14ac:dyDescent="0.2">
      <c r="A166" s="45" t="s">
        <v>145</v>
      </c>
      <c r="B166" s="116" t="s">
        <v>1157</v>
      </c>
      <c r="C166" s="116"/>
      <c r="D166" s="61" t="s">
        <v>11</v>
      </c>
      <c r="E166" s="116" t="s">
        <v>1158</v>
      </c>
      <c r="F166" s="116"/>
      <c r="G166" s="116"/>
      <c r="H166" s="62">
        <v>2</v>
      </c>
      <c r="I166" s="23"/>
      <c r="J166" s="23"/>
      <c r="K166" s="23"/>
      <c r="L166" s="18"/>
      <c r="M166" s="45" t="s">
        <v>1134</v>
      </c>
    </row>
    <row r="167" spans="1:13" ht="100.5" customHeight="1" x14ac:dyDescent="0.2">
      <c r="A167" s="45" t="s">
        <v>146</v>
      </c>
      <c r="B167" s="116" t="s">
        <v>254</v>
      </c>
      <c r="C167" s="116"/>
      <c r="D167" s="61" t="s">
        <v>11</v>
      </c>
      <c r="E167" s="116" t="s">
        <v>255</v>
      </c>
      <c r="F167" s="116"/>
      <c r="G167" s="116"/>
      <c r="H167" s="62">
        <v>2</v>
      </c>
      <c r="I167" s="23"/>
      <c r="J167" s="23"/>
      <c r="K167" s="23"/>
      <c r="L167" s="18"/>
      <c r="M167" s="45"/>
    </row>
    <row r="168" spans="1:13" ht="28.5" customHeight="1" x14ac:dyDescent="0.2">
      <c r="A168" s="63" t="s">
        <v>147</v>
      </c>
      <c r="B168" s="99" t="s">
        <v>148</v>
      </c>
      <c r="C168" s="99"/>
      <c r="D168" s="99"/>
      <c r="E168" s="99"/>
      <c r="F168" s="99"/>
      <c r="G168" s="99"/>
      <c r="H168" s="64">
        <f>SUM(H169:H173)</f>
        <v>10</v>
      </c>
      <c r="I168" s="23"/>
      <c r="J168" s="23"/>
      <c r="K168" s="23"/>
      <c r="L168" s="16"/>
      <c r="M168" s="45"/>
    </row>
    <row r="169" spans="1:13" ht="83.25" customHeight="1" x14ac:dyDescent="0.2">
      <c r="A169" s="45" t="s">
        <v>149</v>
      </c>
      <c r="B169" s="116" t="s">
        <v>256</v>
      </c>
      <c r="C169" s="116"/>
      <c r="D169" s="61" t="s">
        <v>9</v>
      </c>
      <c r="E169" s="116" t="s">
        <v>607</v>
      </c>
      <c r="F169" s="116"/>
      <c r="G169" s="116"/>
      <c r="H169" s="62">
        <v>2</v>
      </c>
      <c r="I169" s="23"/>
      <c r="J169" s="23"/>
      <c r="K169" s="23"/>
      <c r="L169" s="18"/>
      <c r="M169" s="45"/>
    </row>
    <row r="170" spans="1:13" ht="48.75" customHeight="1" x14ac:dyDescent="0.2">
      <c r="A170" s="45" t="s">
        <v>150</v>
      </c>
      <c r="B170" s="116" t="s">
        <v>257</v>
      </c>
      <c r="C170" s="116"/>
      <c r="D170" s="61" t="s">
        <v>9</v>
      </c>
      <c r="E170" s="116" t="s">
        <v>1090</v>
      </c>
      <c r="F170" s="116"/>
      <c r="G170" s="116"/>
      <c r="H170" s="62">
        <v>2</v>
      </c>
      <c r="I170" s="23"/>
      <c r="J170" s="23"/>
      <c r="K170" s="23"/>
      <c r="L170" s="18"/>
      <c r="M170" s="45"/>
    </row>
    <row r="171" spans="1:13" ht="57" customHeight="1" x14ac:dyDescent="0.2">
      <c r="A171" s="45" t="s">
        <v>151</v>
      </c>
      <c r="B171" s="116" t="s">
        <v>980</v>
      </c>
      <c r="C171" s="116"/>
      <c r="D171" s="61" t="s">
        <v>7</v>
      </c>
      <c r="E171" s="116" t="s">
        <v>981</v>
      </c>
      <c r="F171" s="116"/>
      <c r="G171" s="116"/>
      <c r="H171" s="62">
        <v>2</v>
      </c>
      <c r="I171" s="23"/>
      <c r="J171" s="23"/>
      <c r="K171" s="23"/>
      <c r="L171" s="18"/>
      <c r="M171" s="45"/>
    </row>
    <row r="172" spans="1:13" ht="34.5" customHeight="1" x14ac:dyDescent="0.2">
      <c r="A172" s="45" t="s">
        <v>152</v>
      </c>
      <c r="B172" s="116" t="s">
        <v>258</v>
      </c>
      <c r="C172" s="116"/>
      <c r="D172" s="61" t="s">
        <v>9</v>
      </c>
      <c r="E172" s="116" t="s">
        <v>259</v>
      </c>
      <c r="F172" s="116"/>
      <c r="G172" s="116"/>
      <c r="H172" s="62">
        <v>2</v>
      </c>
      <c r="I172" s="23"/>
      <c r="J172" s="23"/>
      <c r="K172" s="23"/>
      <c r="L172" s="18"/>
      <c r="M172" s="45"/>
    </row>
    <row r="173" spans="1:13" ht="48" customHeight="1" x14ac:dyDescent="0.2">
      <c r="A173" s="45" t="s">
        <v>261</v>
      </c>
      <c r="B173" s="116" t="s">
        <v>260</v>
      </c>
      <c r="C173" s="116"/>
      <c r="D173" s="61" t="s">
        <v>11</v>
      </c>
      <c r="E173" s="116" t="s">
        <v>262</v>
      </c>
      <c r="F173" s="116"/>
      <c r="G173" s="116"/>
      <c r="H173" s="62">
        <v>2</v>
      </c>
      <c r="I173" s="23"/>
      <c r="J173" s="23"/>
      <c r="K173" s="23"/>
      <c r="L173" s="18"/>
      <c r="M173" s="45"/>
    </row>
    <row r="174" spans="1:13" ht="18.75" customHeight="1" x14ac:dyDescent="0.2">
      <c r="A174" s="72" t="s">
        <v>153</v>
      </c>
      <c r="B174" s="119" t="s">
        <v>154</v>
      </c>
      <c r="C174" s="120"/>
      <c r="D174" s="120"/>
      <c r="E174" s="120"/>
      <c r="F174" s="120"/>
      <c r="G174" s="121"/>
      <c r="H174" s="71">
        <f>H175+H181+H187+H193+H199+H205+H211+H217+H223+H229</f>
        <v>100</v>
      </c>
      <c r="I174" s="23"/>
      <c r="J174" s="23"/>
      <c r="K174" s="23"/>
      <c r="L174" s="21"/>
      <c r="M174" s="45"/>
    </row>
    <row r="175" spans="1:13" ht="22.5" customHeight="1" x14ac:dyDescent="0.2">
      <c r="A175" s="63" t="s">
        <v>155</v>
      </c>
      <c r="B175" s="130" t="s">
        <v>1040</v>
      </c>
      <c r="C175" s="131"/>
      <c r="D175" s="131"/>
      <c r="E175" s="131"/>
      <c r="F175" s="131"/>
      <c r="G175" s="132"/>
      <c r="H175" s="64">
        <f>SUM(H176:H180)</f>
        <v>10</v>
      </c>
      <c r="I175" s="23"/>
      <c r="J175" s="23"/>
      <c r="K175" s="23"/>
      <c r="L175" s="16"/>
      <c r="M175" s="45"/>
    </row>
    <row r="176" spans="1:13" ht="72" customHeight="1" x14ac:dyDescent="0.2">
      <c r="A176" s="45" t="s">
        <v>156</v>
      </c>
      <c r="B176" s="96" t="s">
        <v>773</v>
      </c>
      <c r="C176" s="97"/>
      <c r="D176" s="61" t="s">
        <v>76</v>
      </c>
      <c r="E176" s="96" t="s">
        <v>635</v>
      </c>
      <c r="F176" s="98"/>
      <c r="G176" s="97"/>
      <c r="H176" s="62">
        <v>2</v>
      </c>
      <c r="I176" s="23"/>
      <c r="J176" s="23"/>
      <c r="K176" s="23"/>
      <c r="L176" s="18"/>
      <c r="M176" s="45"/>
    </row>
    <row r="177" spans="1:13" ht="114.75" customHeight="1" x14ac:dyDescent="0.2">
      <c r="A177" s="45" t="s">
        <v>157</v>
      </c>
      <c r="B177" s="96" t="s">
        <v>1091</v>
      </c>
      <c r="C177" s="97"/>
      <c r="D177" s="61" t="s">
        <v>73</v>
      </c>
      <c r="E177" s="96" t="s">
        <v>944</v>
      </c>
      <c r="F177" s="98"/>
      <c r="G177" s="97"/>
      <c r="H177" s="62">
        <v>2</v>
      </c>
      <c r="I177" s="23"/>
      <c r="J177" s="23"/>
      <c r="K177" s="23"/>
      <c r="L177" s="18"/>
      <c r="M177" s="45"/>
    </row>
    <row r="178" spans="1:13" ht="54.75" customHeight="1" x14ac:dyDescent="0.2">
      <c r="A178" s="45" t="s">
        <v>158</v>
      </c>
      <c r="B178" s="96" t="s">
        <v>767</v>
      </c>
      <c r="C178" s="97"/>
      <c r="D178" s="61" t="s">
        <v>11</v>
      </c>
      <c r="E178" s="96" t="s">
        <v>902</v>
      </c>
      <c r="F178" s="98"/>
      <c r="G178" s="97"/>
      <c r="H178" s="62">
        <v>2</v>
      </c>
      <c r="I178" s="23"/>
      <c r="J178" s="23"/>
      <c r="K178" s="23"/>
      <c r="L178" s="18"/>
      <c r="M178" s="45"/>
    </row>
    <row r="179" spans="1:13" ht="133.5" customHeight="1" x14ac:dyDescent="0.2">
      <c r="A179" s="51" t="s">
        <v>159</v>
      </c>
      <c r="B179" s="100" t="s">
        <v>903</v>
      </c>
      <c r="C179" s="101"/>
      <c r="D179" s="59" t="s">
        <v>11</v>
      </c>
      <c r="E179" s="100" t="s">
        <v>1092</v>
      </c>
      <c r="F179" s="102"/>
      <c r="G179" s="101"/>
      <c r="H179" s="60">
        <v>2</v>
      </c>
      <c r="I179" s="88"/>
      <c r="J179" s="88"/>
      <c r="K179" s="88"/>
      <c r="L179" s="17"/>
      <c r="M179" s="45"/>
    </row>
    <row r="180" spans="1:13" ht="67.5" customHeight="1" x14ac:dyDescent="0.2">
      <c r="A180" s="45" t="s">
        <v>160</v>
      </c>
      <c r="B180" s="96" t="s">
        <v>636</v>
      </c>
      <c r="C180" s="97"/>
      <c r="D180" s="61" t="s">
        <v>11</v>
      </c>
      <c r="E180" s="96" t="s">
        <v>637</v>
      </c>
      <c r="F180" s="98"/>
      <c r="G180" s="97"/>
      <c r="H180" s="62">
        <v>2</v>
      </c>
      <c r="I180" s="23"/>
      <c r="J180" s="23"/>
      <c r="K180" s="23"/>
      <c r="L180" s="18"/>
      <c r="M180" s="45"/>
    </row>
    <row r="181" spans="1:13" ht="20.25" customHeight="1" x14ac:dyDescent="0.2">
      <c r="A181" s="63" t="s">
        <v>162</v>
      </c>
      <c r="B181" s="99" t="s">
        <v>638</v>
      </c>
      <c r="C181" s="99"/>
      <c r="D181" s="99"/>
      <c r="E181" s="99"/>
      <c r="F181" s="99"/>
      <c r="G181" s="99"/>
      <c r="H181" s="64">
        <f>SUM(H182:H186)</f>
        <v>10</v>
      </c>
      <c r="I181" s="89"/>
      <c r="J181" s="89"/>
      <c r="K181" s="89"/>
      <c r="L181" s="16"/>
      <c r="M181" s="45"/>
    </row>
    <row r="182" spans="1:13" ht="91" customHeight="1" x14ac:dyDescent="0.2">
      <c r="A182" s="51" t="s">
        <v>163</v>
      </c>
      <c r="B182" s="103" t="s">
        <v>1093</v>
      </c>
      <c r="C182" s="103"/>
      <c r="D182" s="59" t="s">
        <v>7</v>
      </c>
      <c r="E182" s="103" t="s">
        <v>1094</v>
      </c>
      <c r="F182" s="103"/>
      <c r="G182" s="103"/>
      <c r="H182" s="60">
        <v>2</v>
      </c>
      <c r="I182" s="88"/>
      <c r="J182" s="88"/>
      <c r="K182" s="88"/>
      <c r="L182" s="17"/>
      <c r="M182" s="45" t="s">
        <v>1134</v>
      </c>
    </row>
    <row r="183" spans="1:13" ht="15.75" customHeight="1" x14ac:dyDescent="0.2">
      <c r="A183" s="51" t="s">
        <v>164</v>
      </c>
      <c r="B183" s="116" t="s">
        <v>639</v>
      </c>
      <c r="C183" s="116"/>
      <c r="D183" s="61" t="s">
        <v>9</v>
      </c>
      <c r="E183" s="116" t="s">
        <v>1095</v>
      </c>
      <c r="F183" s="116"/>
      <c r="G183" s="116"/>
      <c r="H183" s="62">
        <v>2</v>
      </c>
      <c r="I183" s="23"/>
      <c r="J183" s="23"/>
      <c r="K183" s="23"/>
      <c r="L183" s="18"/>
      <c r="M183" s="45"/>
    </row>
    <row r="184" spans="1:13" ht="79.5" customHeight="1" x14ac:dyDescent="0.2">
      <c r="A184" s="51" t="s">
        <v>165</v>
      </c>
      <c r="B184" s="116" t="s">
        <v>1096</v>
      </c>
      <c r="C184" s="116"/>
      <c r="D184" s="61" t="s">
        <v>640</v>
      </c>
      <c r="E184" s="116" t="s">
        <v>1097</v>
      </c>
      <c r="F184" s="116"/>
      <c r="G184" s="116"/>
      <c r="H184" s="62">
        <v>2</v>
      </c>
      <c r="I184" s="23"/>
      <c r="J184" s="23"/>
      <c r="K184" s="23"/>
      <c r="L184" s="18"/>
      <c r="M184" s="45" t="s">
        <v>1134</v>
      </c>
    </row>
    <row r="185" spans="1:13" ht="41.25" customHeight="1" x14ac:dyDescent="0.2">
      <c r="A185" s="51" t="s">
        <v>166</v>
      </c>
      <c r="B185" s="103" t="s">
        <v>946</v>
      </c>
      <c r="C185" s="103"/>
      <c r="D185" s="59" t="s">
        <v>9</v>
      </c>
      <c r="E185" s="103" t="s">
        <v>641</v>
      </c>
      <c r="F185" s="103"/>
      <c r="G185" s="103"/>
      <c r="H185" s="60">
        <v>2</v>
      </c>
      <c r="I185" s="88"/>
      <c r="J185" s="88"/>
      <c r="K185" s="88"/>
      <c r="L185" s="17"/>
      <c r="M185" s="45"/>
    </row>
    <row r="186" spans="1:13" ht="76.5" customHeight="1" x14ac:dyDescent="0.2">
      <c r="A186" s="51" t="s">
        <v>167</v>
      </c>
      <c r="B186" s="116" t="s">
        <v>263</v>
      </c>
      <c r="C186" s="116"/>
      <c r="D186" s="61" t="s">
        <v>7</v>
      </c>
      <c r="E186" s="116" t="s">
        <v>642</v>
      </c>
      <c r="F186" s="116"/>
      <c r="G186" s="116"/>
      <c r="H186" s="62">
        <v>2</v>
      </c>
      <c r="I186" s="23"/>
      <c r="J186" s="23"/>
      <c r="K186" s="23"/>
      <c r="L186" s="18"/>
      <c r="M186" s="45"/>
    </row>
    <row r="187" spans="1:13" ht="23.25" customHeight="1" x14ac:dyDescent="0.2">
      <c r="A187" s="63" t="s">
        <v>264</v>
      </c>
      <c r="B187" s="99" t="s">
        <v>265</v>
      </c>
      <c r="C187" s="99"/>
      <c r="D187" s="99"/>
      <c r="E187" s="99"/>
      <c r="F187" s="99"/>
      <c r="G187" s="99"/>
      <c r="H187" s="64">
        <f>SUM(H188:H192)</f>
        <v>10</v>
      </c>
      <c r="I187" s="23"/>
      <c r="J187" s="23"/>
      <c r="K187" s="23"/>
      <c r="L187" s="16"/>
      <c r="M187" s="45"/>
    </row>
    <row r="188" spans="1:13" ht="51" customHeight="1" x14ac:dyDescent="0.2">
      <c r="A188" s="51" t="s">
        <v>266</v>
      </c>
      <c r="B188" s="103" t="s">
        <v>949</v>
      </c>
      <c r="C188" s="103"/>
      <c r="D188" s="59" t="s">
        <v>7</v>
      </c>
      <c r="E188" s="103" t="s">
        <v>983</v>
      </c>
      <c r="F188" s="103"/>
      <c r="G188" s="103"/>
      <c r="H188" s="60">
        <v>2</v>
      </c>
      <c r="I188" s="88"/>
      <c r="J188" s="88"/>
      <c r="K188" s="88"/>
      <c r="L188" s="17"/>
      <c r="M188" s="45"/>
    </row>
    <row r="189" spans="1:13" ht="70.5" customHeight="1" x14ac:dyDescent="0.2">
      <c r="A189" s="51" t="s">
        <v>643</v>
      </c>
      <c r="B189" s="103" t="s">
        <v>1098</v>
      </c>
      <c r="C189" s="103"/>
      <c r="D189" s="59" t="s">
        <v>296</v>
      </c>
      <c r="E189" s="103" t="s">
        <v>1099</v>
      </c>
      <c r="F189" s="103"/>
      <c r="G189" s="103"/>
      <c r="H189" s="60">
        <v>2</v>
      </c>
      <c r="I189" s="88"/>
      <c r="J189" s="88"/>
      <c r="K189" s="88"/>
      <c r="L189" s="17"/>
      <c r="M189" s="45"/>
    </row>
    <row r="190" spans="1:13" ht="51.75" customHeight="1" x14ac:dyDescent="0.2">
      <c r="A190" s="51" t="s">
        <v>267</v>
      </c>
      <c r="B190" s="100" t="s">
        <v>1100</v>
      </c>
      <c r="C190" s="101"/>
      <c r="D190" s="59" t="s">
        <v>7</v>
      </c>
      <c r="E190" s="100" t="s">
        <v>1101</v>
      </c>
      <c r="F190" s="102"/>
      <c r="G190" s="101"/>
      <c r="H190" s="60">
        <v>2</v>
      </c>
      <c r="I190" s="88"/>
      <c r="J190" s="88"/>
      <c r="K190" s="88"/>
      <c r="L190" s="17"/>
      <c r="M190" s="45"/>
    </row>
    <row r="191" spans="1:13" ht="78" customHeight="1" x14ac:dyDescent="0.2">
      <c r="A191" s="45" t="s">
        <v>644</v>
      </c>
      <c r="B191" s="116" t="s">
        <v>645</v>
      </c>
      <c r="C191" s="116"/>
      <c r="D191" s="61" t="s">
        <v>7</v>
      </c>
      <c r="E191" s="116" t="s">
        <v>646</v>
      </c>
      <c r="F191" s="116"/>
      <c r="G191" s="116"/>
      <c r="H191" s="62">
        <v>2</v>
      </c>
      <c r="I191" s="23"/>
      <c r="J191" s="23"/>
      <c r="K191" s="23"/>
      <c r="L191" s="18"/>
      <c r="M191" s="45"/>
    </row>
    <row r="192" spans="1:13" ht="75" customHeight="1" x14ac:dyDescent="0.2">
      <c r="A192" s="45" t="s">
        <v>923</v>
      </c>
      <c r="B192" s="116" t="s">
        <v>647</v>
      </c>
      <c r="C192" s="116"/>
      <c r="D192" s="61" t="s">
        <v>11</v>
      </c>
      <c r="E192" s="116" t="s">
        <v>648</v>
      </c>
      <c r="F192" s="116"/>
      <c r="G192" s="116"/>
      <c r="H192" s="62">
        <v>2</v>
      </c>
      <c r="I192" s="23"/>
      <c r="J192" s="23"/>
      <c r="K192" s="23"/>
      <c r="L192" s="18"/>
      <c r="M192" s="45"/>
    </row>
    <row r="193" spans="1:13" ht="22.5" customHeight="1" x14ac:dyDescent="0.2">
      <c r="A193" s="63" t="s">
        <v>268</v>
      </c>
      <c r="B193" s="99" t="s">
        <v>269</v>
      </c>
      <c r="C193" s="99"/>
      <c r="D193" s="99"/>
      <c r="E193" s="99"/>
      <c r="F193" s="99"/>
      <c r="G193" s="99"/>
      <c r="H193" s="64">
        <f>SUM(H194:H198)</f>
        <v>10</v>
      </c>
      <c r="I193" s="23"/>
      <c r="J193" s="23"/>
      <c r="K193" s="23"/>
      <c r="L193" s="16"/>
      <c r="M193" s="45"/>
    </row>
    <row r="194" spans="1:13" ht="77.25" customHeight="1" x14ac:dyDescent="0.2">
      <c r="A194" s="45" t="s">
        <v>270</v>
      </c>
      <c r="B194" s="116" t="s">
        <v>649</v>
      </c>
      <c r="C194" s="116"/>
      <c r="D194" s="61" t="s">
        <v>9</v>
      </c>
      <c r="E194" s="116" t="s">
        <v>650</v>
      </c>
      <c r="F194" s="116"/>
      <c r="G194" s="116"/>
      <c r="H194" s="62">
        <v>2</v>
      </c>
      <c r="I194" s="23"/>
      <c r="J194" s="23"/>
      <c r="K194" s="23"/>
      <c r="L194" s="18"/>
      <c r="M194" s="45"/>
    </row>
    <row r="195" spans="1:13" ht="87" customHeight="1" x14ac:dyDescent="0.2">
      <c r="A195" s="51" t="s">
        <v>271</v>
      </c>
      <c r="B195" s="100" t="s">
        <v>694</v>
      </c>
      <c r="C195" s="101"/>
      <c r="D195" s="59" t="s">
        <v>9</v>
      </c>
      <c r="E195" s="100" t="s">
        <v>947</v>
      </c>
      <c r="F195" s="102"/>
      <c r="G195" s="101"/>
      <c r="H195" s="60">
        <v>2</v>
      </c>
      <c r="I195" s="88"/>
      <c r="J195" s="88"/>
      <c r="K195" s="88"/>
      <c r="L195" s="17"/>
      <c r="M195" s="45"/>
    </row>
    <row r="196" spans="1:13" ht="55.5" customHeight="1" x14ac:dyDescent="0.2">
      <c r="A196" s="45" t="s">
        <v>272</v>
      </c>
      <c r="B196" s="96" t="s">
        <v>651</v>
      </c>
      <c r="C196" s="97"/>
      <c r="D196" s="61" t="s">
        <v>9</v>
      </c>
      <c r="E196" s="96" t="s">
        <v>652</v>
      </c>
      <c r="F196" s="98"/>
      <c r="G196" s="97"/>
      <c r="H196" s="62">
        <v>2</v>
      </c>
      <c r="I196" s="23"/>
      <c r="J196" s="23"/>
      <c r="K196" s="23"/>
      <c r="L196" s="18"/>
      <c r="M196" s="45"/>
    </row>
    <row r="197" spans="1:13" ht="60.75" customHeight="1" x14ac:dyDescent="0.2">
      <c r="A197" s="45" t="s">
        <v>273</v>
      </c>
      <c r="B197" s="116" t="s">
        <v>275</v>
      </c>
      <c r="C197" s="116"/>
      <c r="D197" s="61" t="s">
        <v>11</v>
      </c>
      <c r="E197" s="116" t="s">
        <v>653</v>
      </c>
      <c r="F197" s="116"/>
      <c r="G197" s="116"/>
      <c r="H197" s="62">
        <v>2</v>
      </c>
      <c r="I197" s="23"/>
      <c r="J197" s="23"/>
      <c r="K197" s="23"/>
      <c r="L197" s="18"/>
      <c r="M197" s="45"/>
    </row>
    <row r="198" spans="1:13" ht="48" customHeight="1" x14ac:dyDescent="0.2">
      <c r="A198" s="45" t="s">
        <v>274</v>
      </c>
      <c r="B198" s="116" t="s">
        <v>654</v>
      </c>
      <c r="C198" s="116"/>
      <c r="D198" s="61" t="s">
        <v>9</v>
      </c>
      <c r="E198" s="116" t="s">
        <v>655</v>
      </c>
      <c r="F198" s="116"/>
      <c r="G198" s="116"/>
      <c r="H198" s="62">
        <v>2</v>
      </c>
      <c r="I198" s="23"/>
      <c r="J198" s="23"/>
      <c r="K198" s="23"/>
      <c r="L198" s="18"/>
      <c r="M198" s="45"/>
    </row>
    <row r="199" spans="1:13" ht="27" customHeight="1" x14ac:dyDescent="0.2">
      <c r="A199" s="63" t="s">
        <v>276</v>
      </c>
      <c r="B199" s="99" t="s">
        <v>277</v>
      </c>
      <c r="C199" s="99"/>
      <c r="D199" s="99"/>
      <c r="E199" s="99"/>
      <c r="F199" s="99"/>
      <c r="G199" s="99"/>
      <c r="H199" s="64">
        <f>SUM(H200:H204)</f>
        <v>10</v>
      </c>
      <c r="I199" s="23"/>
      <c r="J199" s="23"/>
      <c r="K199" s="23"/>
      <c r="L199" s="16"/>
      <c r="M199" s="45"/>
    </row>
    <row r="200" spans="1:13" ht="137.25" customHeight="1" x14ac:dyDescent="0.2">
      <c r="A200" s="45" t="s">
        <v>278</v>
      </c>
      <c r="B200" s="116" t="s">
        <v>656</v>
      </c>
      <c r="C200" s="116"/>
      <c r="D200" s="61" t="s">
        <v>657</v>
      </c>
      <c r="E200" s="116" t="s">
        <v>1102</v>
      </c>
      <c r="F200" s="116"/>
      <c r="G200" s="116"/>
      <c r="H200" s="62">
        <v>2</v>
      </c>
      <c r="I200" s="23"/>
      <c r="J200" s="23"/>
      <c r="K200" s="23"/>
      <c r="L200" s="18"/>
      <c r="M200" s="45" t="s">
        <v>1134</v>
      </c>
    </row>
    <row r="201" spans="1:13" ht="149.25" customHeight="1" x14ac:dyDescent="0.2">
      <c r="A201" s="51" t="s">
        <v>279</v>
      </c>
      <c r="B201" s="100" t="s">
        <v>1103</v>
      </c>
      <c r="C201" s="102"/>
      <c r="D201" s="59" t="s">
        <v>73</v>
      </c>
      <c r="E201" s="100" t="s">
        <v>1104</v>
      </c>
      <c r="F201" s="102"/>
      <c r="G201" s="101"/>
      <c r="H201" s="60">
        <v>2</v>
      </c>
      <c r="I201" s="23"/>
      <c r="J201" s="23"/>
      <c r="K201" s="23"/>
      <c r="L201" s="18"/>
      <c r="M201" s="45"/>
    </row>
    <row r="202" spans="1:13" ht="89.25" customHeight="1" x14ac:dyDescent="0.2">
      <c r="A202" s="45" t="s">
        <v>280</v>
      </c>
      <c r="B202" s="96" t="s">
        <v>984</v>
      </c>
      <c r="C202" s="97"/>
      <c r="D202" s="61" t="s">
        <v>142</v>
      </c>
      <c r="E202" s="116" t="s">
        <v>950</v>
      </c>
      <c r="F202" s="116"/>
      <c r="G202" s="116"/>
      <c r="H202" s="62">
        <v>2</v>
      </c>
      <c r="I202" s="23"/>
      <c r="J202" s="23"/>
      <c r="K202" s="23"/>
      <c r="L202" s="18"/>
      <c r="M202" s="45"/>
    </row>
    <row r="203" spans="1:13" ht="79.5" customHeight="1" x14ac:dyDescent="0.2">
      <c r="A203" s="45" t="s">
        <v>281</v>
      </c>
      <c r="B203" s="96" t="s">
        <v>1105</v>
      </c>
      <c r="C203" s="97"/>
      <c r="D203" s="61" t="s">
        <v>73</v>
      </c>
      <c r="E203" s="96" t="s">
        <v>1106</v>
      </c>
      <c r="F203" s="98"/>
      <c r="G203" s="97"/>
      <c r="H203" s="62">
        <v>2</v>
      </c>
      <c r="I203" s="23"/>
      <c r="J203" s="23"/>
      <c r="K203" s="23"/>
      <c r="L203" s="18"/>
      <c r="M203" s="45"/>
    </row>
    <row r="204" spans="1:13" ht="90" customHeight="1" x14ac:dyDescent="0.2">
      <c r="A204" s="45" t="s">
        <v>282</v>
      </c>
      <c r="B204" s="96" t="s">
        <v>1107</v>
      </c>
      <c r="C204" s="97"/>
      <c r="D204" s="61" t="s">
        <v>73</v>
      </c>
      <c r="E204" s="96" t="s">
        <v>985</v>
      </c>
      <c r="F204" s="98"/>
      <c r="G204" s="97"/>
      <c r="H204" s="62">
        <v>2</v>
      </c>
      <c r="I204" s="23"/>
      <c r="J204" s="23"/>
      <c r="K204" s="23"/>
      <c r="L204" s="18"/>
      <c r="M204" s="45"/>
    </row>
    <row r="205" spans="1:13" ht="27.75" customHeight="1" x14ac:dyDescent="0.2">
      <c r="A205" s="63" t="s">
        <v>283</v>
      </c>
      <c r="B205" s="99" t="s">
        <v>284</v>
      </c>
      <c r="C205" s="99"/>
      <c r="D205" s="99"/>
      <c r="E205" s="99"/>
      <c r="F205" s="99"/>
      <c r="G205" s="99"/>
      <c r="H205" s="64">
        <f>SUM(H206:H210)</f>
        <v>10</v>
      </c>
      <c r="I205" s="23"/>
      <c r="J205" s="23"/>
      <c r="K205" s="23"/>
      <c r="L205" s="16"/>
      <c r="M205" s="45"/>
    </row>
    <row r="206" spans="1:13" ht="62.25" customHeight="1" x14ac:dyDescent="0.2">
      <c r="A206" s="51" t="s">
        <v>285</v>
      </c>
      <c r="B206" s="100" t="s">
        <v>658</v>
      </c>
      <c r="C206" s="101"/>
      <c r="D206" s="59" t="s">
        <v>161</v>
      </c>
      <c r="E206" s="100" t="s">
        <v>904</v>
      </c>
      <c r="F206" s="102"/>
      <c r="G206" s="101"/>
      <c r="H206" s="60">
        <v>2</v>
      </c>
      <c r="I206" s="88"/>
      <c r="J206" s="88"/>
      <c r="K206" s="88"/>
      <c r="L206" s="17"/>
      <c r="M206" s="45"/>
    </row>
    <row r="207" spans="1:13" ht="88.5" customHeight="1" x14ac:dyDescent="0.2">
      <c r="A207" s="51" t="s">
        <v>286</v>
      </c>
      <c r="B207" s="100" t="s">
        <v>659</v>
      </c>
      <c r="C207" s="101"/>
      <c r="D207" s="59" t="s">
        <v>9</v>
      </c>
      <c r="E207" s="103" t="s">
        <v>905</v>
      </c>
      <c r="F207" s="103"/>
      <c r="G207" s="103"/>
      <c r="H207" s="60">
        <v>2</v>
      </c>
      <c r="I207" s="88"/>
      <c r="J207" s="88"/>
      <c r="K207" s="88"/>
      <c r="L207" s="17"/>
      <c r="M207" s="45"/>
    </row>
    <row r="208" spans="1:13" ht="96" customHeight="1" x14ac:dyDescent="0.2">
      <c r="A208" s="45" t="s">
        <v>287</v>
      </c>
      <c r="B208" s="96" t="s">
        <v>660</v>
      </c>
      <c r="C208" s="97"/>
      <c r="D208" s="61" t="s">
        <v>11</v>
      </c>
      <c r="E208" s="96" t="s">
        <v>661</v>
      </c>
      <c r="F208" s="98"/>
      <c r="G208" s="97"/>
      <c r="H208" s="62">
        <v>2</v>
      </c>
      <c r="I208" s="23"/>
      <c r="J208" s="23"/>
      <c r="K208" s="23"/>
      <c r="L208" s="18"/>
      <c r="M208" s="45"/>
    </row>
    <row r="209" spans="1:13" ht="108.75" customHeight="1" x14ac:dyDescent="0.2">
      <c r="A209" s="51" t="s">
        <v>288</v>
      </c>
      <c r="B209" s="100" t="s">
        <v>906</v>
      </c>
      <c r="C209" s="101"/>
      <c r="D209" s="59" t="s">
        <v>907</v>
      </c>
      <c r="E209" s="100" t="s">
        <v>948</v>
      </c>
      <c r="F209" s="102"/>
      <c r="G209" s="101"/>
      <c r="H209" s="60">
        <v>2</v>
      </c>
      <c r="I209" s="88"/>
      <c r="J209" s="88"/>
      <c r="K209" s="88"/>
      <c r="L209" s="20"/>
      <c r="M209" s="45"/>
    </row>
    <row r="210" spans="1:13" ht="85.5" customHeight="1" x14ac:dyDescent="0.2">
      <c r="A210" s="51" t="s">
        <v>774</v>
      </c>
      <c r="B210" s="100" t="s">
        <v>908</v>
      </c>
      <c r="C210" s="101"/>
      <c r="D210" s="59" t="s">
        <v>11</v>
      </c>
      <c r="E210" s="103" t="s">
        <v>929</v>
      </c>
      <c r="F210" s="103"/>
      <c r="G210" s="103"/>
      <c r="H210" s="60">
        <v>2</v>
      </c>
      <c r="I210" s="88"/>
      <c r="J210" s="88"/>
      <c r="K210" s="88"/>
      <c r="L210" s="20"/>
      <c r="M210" s="45"/>
    </row>
    <row r="211" spans="1:13" ht="33" customHeight="1" x14ac:dyDescent="0.2">
      <c r="A211" s="63" t="s">
        <v>289</v>
      </c>
      <c r="B211" s="99" t="s">
        <v>290</v>
      </c>
      <c r="C211" s="99"/>
      <c r="D211" s="99"/>
      <c r="E211" s="99"/>
      <c r="F211" s="99"/>
      <c r="G211" s="99"/>
      <c r="H211" s="64">
        <f>SUM(H212:H216)</f>
        <v>10</v>
      </c>
      <c r="I211" s="23"/>
      <c r="J211" s="23"/>
      <c r="K211" s="23"/>
      <c r="L211" s="16"/>
      <c r="M211" s="45"/>
    </row>
    <row r="212" spans="1:13" ht="78.75" customHeight="1" x14ac:dyDescent="0.2">
      <c r="A212" s="51" t="s">
        <v>291</v>
      </c>
      <c r="B212" s="100" t="s">
        <v>662</v>
      </c>
      <c r="C212" s="101"/>
      <c r="D212" s="59" t="s">
        <v>7</v>
      </c>
      <c r="E212" s="103" t="s">
        <v>1108</v>
      </c>
      <c r="F212" s="103"/>
      <c r="G212" s="103"/>
      <c r="H212" s="60">
        <v>2</v>
      </c>
      <c r="I212" s="23"/>
      <c r="J212" s="23"/>
      <c r="K212" s="23"/>
      <c r="L212" s="18"/>
      <c r="M212" s="45" t="s">
        <v>1134</v>
      </c>
    </row>
    <row r="213" spans="1:13" ht="78" customHeight="1" x14ac:dyDescent="0.2">
      <c r="A213" s="51" t="s">
        <v>292</v>
      </c>
      <c r="B213" s="100" t="s">
        <v>663</v>
      </c>
      <c r="C213" s="101"/>
      <c r="D213" s="59" t="s">
        <v>531</v>
      </c>
      <c r="E213" s="100" t="s">
        <v>987</v>
      </c>
      <c r="F213" s="102"/>
      <c r="G213" s="101"/>
      <c r="H213" s="60">
        <v>2</v>
      </c>
      <c r="I213" s="23"/>
      <c r="J213" s="23"/>
      <c r="K213" s="23"/>
      <c r="L213" s="18"/>
      <c r="M213" s="45"/>
    </row>
    <row r="214" spans="1:13" ht="36" customHeight="1" x14ac:dyDescent="0.2">
      <c r="A214" s="45" t="s">
        <v>293</v>
      </c>
      <c r="B214" s="96" t="s">
        <v>664</v>
      </c>
      <c r="C214" s="97"/>
      <c r="D214" s="61" t="s">
        <v>9</v>
      </c>
      <c r="E214" s="96" t="s">
        <v>665</v>
      </c>
      <c r="F214" s="98"/>
      <c r="G214" s="97"/>
      <c r="H214" s="62">
        <v>2</v>
      </c>
      <c r="I214" s="23"/>
      <c r="J214" s="23"/>
      <c r="K214" s="23"/>
      <c r="L214" s="18"/>
      <c r="M214" s="45"/>
    </row>
    <row r="215" spans="1:13" ht="78.75" customHeight="1" x14ac:dyDescent="0.2">
      <c r="A215" s="45" t="s">
        <v>294</v>
      </c>
      <c r="B215" s="96" t="s">
        <v>666</v>
      </c>
      <c r="C215" s="97"/>
      <c r="D215" s="61" t="s">
        <v>7</v>
      </c>
      <c r="E215" s="116" t="s">
        <v>667</v>
      </c>
      <c r="F215" s="116"/>
      <c r="G215" s="116"/>
      <c r="H215" s="62">
        <v>2</v>
      </c>
      <c r="I215" s="23"/>
      <c r="J215" s="23"/>
      <c r="K215" s="23"/>
      <c r="L215" s="18"/>
      <c r="M215" s="45"/>
    </row>
    <row r="216" spans="1:13" ht="79.5" customHeight="1" x14ac:dyDescent="0.2">
      <c r="A216" s="51" t="s">
        <v>295</v>
      </c>
      <c r="B216" s="100" t="s">
        <v>668</v>
      </c>
      <c r="C216" s="101"/>
      <c r="D216" s="59" t="s">
        <v>669</v>
      </c>
      <c r="E216" s="103" t="s">
        <v>670</v>
      </c>
      <c r="F216" s="103"/>
      <c r="G216" s="103"/>
      <c r="H216" s="60">
        <v>2</v>
      </c>
      <c r="I216" s="23"/>
      <c r="J216" s="23"/>
      <c r="K216" s="23"/>
      <c r="L216" s="18"/>
      <c r="M216" s="45" t="s">
        <v>1134</v>
      </c>
    </row>
    <row r="217" spans="1:13" ht="24" customHeight="1" x14ac:dyDescent="0.2">
      <c r="A217" s="63" t="s">
        <v>297</v>
      </c>
      <c r="B217" s="99" t="s">
        <v>298</v>
      </c>
      <c r="C217" s="99"/>
      <c r="D217" s="99"/>
      <c r="E217" s="99"/>
      <c r="F217" s="99"/>
      <c r="G217" s="99"/>
      <c r="H217" s="64">
        <f>SUM(H218:H222)</f>
        <v>10</v>
      </c>
      <c r="I217" s="23"/>
      <c r="J217" s="23"/>
      <c r="K217" s="23"/>
      <c r="L217" s="16"/>
      <c r="M217" s="45"/>
    </row>
    <row r="218" spans="1:13" ht="78" customHeight="1" x14ac:dyDescent="0.2">
      <c r="A218" s="45" t="s">
        <v>299</v>
      </c>
      <c r="B218" s="116" t="s">
        <v>671</v>
      </c>
      <c r="C218" s="116"/>
      <c r="D218" s="61" t="s">
        <v>296</v>
      </c>
      <c r="E218" s="116" t="s">
        <v>672</v>
      </c>
      <c r="F218" s="116"/>
      <c r="G218" s="116"/>
      <c r="H218" s="62">
        <v>2</v>
      </c>
      <c r="I218" s="23"/>
      <c r="J218" s="23"/>
      <c r="K218" s="23"/>
      <c r="L218" s="18"/>
      <c r="M218" s="45"/>
    </row>
    <row r="219" spans="1:13" ht="82.5" customHeight="1" x14ac:dyDescent="0.2">
      <c r="A219" s="45" t="s">
        <v>300</v>
      </c>
      <c r="B219" s="96" t="s">
        <v>673</v>
      </c>
      <c r="C219" s="97"/>
      <c r="D219" s="61" t="s">
        <v>7</v>
      </c>
      <c r="E219" s="96" t="s">
        <v>674</v>
      </c>
      <c r="F219" s="98"/>
      <c r="G219" s="97"/>
      <c r="H219" s="62">
        <v>2</v>
      </c>
      <c r="I219" s="23"/>
      <c r="J219" s="23"/>
      <c r="K219" s="23"/>
      <c r="L219" s="18"/>
      <c r="M219" s="45"/>
    </row>
    <row r="220" spans="1:13" ht="72.75" customHeight="1" x14ac:dyDescent="0.2">
      <c r="A220" s="45" t="s">
        <v>301</v>
      </c>
      <c r="B220" s="96" t="s">
        <v>675</v>
      </c>
      <c r="C220" s="97"/>
      <c r="D220" s="61" t="s">
        <v>7</v>
      </c>
      <c r="E220" s="96" t="s">
        <v>945</v>
      </c>
      <c r="F220" s="98"/>
      <c r="G220" s="97"/>
      <c r="H220" s="62">
        <v>2</v>
      </c>
      <c r="I220" s="23"/>
      <c r="J220" s="23"/>
      <c r="K220" s="23"/>
      <c r="L220" s="18"/>
      <c r="M220" s="45" t="s">
        <v>1134</v>
      </c>
    </row>
    <row r="221" spans="1:13" ht="105" customHeight="1" x14ac:dyDescent="0.2">
      <c r="A221" s="45" t="s">
        <v>302</v>
      </c>
      <c r="B221" s="96" t="s">
        <v>676</v>
      </c>
      <c r="C221" s="97"/>
      <c r="D221" s="61" t="s">
        <v>7</v>
      </c>
      <c r="E221" s="96" t="s">
        <v>930</v>
      </c>
      <c r="F221" s="98"/>
      <c r="G221" s="97"/>
      <c r="H221" s="62">
        <v>2</v>
      </c>
      <c r="I221" s="23"/>
      <c r="J221" s="23"/>
      <c r="K221" s="23"/>
      <c r="L221" s="18"/>
      <c r="M221" s="45"/>
    </row>
    <row r="222" spans="1:13" ht="66" customHeight="1" x14ac:dyDescent="0.2">
      <c r="A222" s="45" t="s">
        <v>303</v>
      </c>
      <c r="B222" s="116" t="s">
        <v>677</v>
      </c>
      <c r="C222" s="116"/>
      <c r="D222" s="61" t="s">
        <v>7</v>
      </c>
      <c r="E222" s="116" t="s">
        <v>678</v>
      </c>
      <c r="F222" s="116"/>
      <c r="G222" s="116"/>
      <c r="H222" s="62">
        <v>2</v>
      </c>
      <c r="I222" s="23"/>
      <c r="J222" s="23"/>
      <c r="K222" s="23"/>
      <c r="L222" s="18"/>
      <c r="M222" s="45"/>
    </row>
    <row r="223" spans="1:13" ht="42" customHeight="1" x14ac:dyDescent="0.2">
      <c r="A223" s="63" t="s">
        <v>304</v>
      </c>
      <c r="B223" s="99" t="s">
        <v>305</v>
      </c>
      <c r="C223" s="99"/>
      <c r="D223" s="99"/>
      <c r="E223" s="99"/>
      <c r="F223" s="99"/>
      <c r="G223" s="99"/>
      <c r="H223" s="64">
        <f>SUM(H224:H228)</f>
        <v>10</v>
      </c>
      <c r="I223" s="23"/>
      <c r="J223" s="23"/>
      <c r="K223" s="23"/>
      <c r="L223" s="16"/>
      <c r="M223" s="45"/>
    </row>
    <row r="224" spans="1:13" ht="66.75" customHeight="1" x14ac:dyDescent="0.2">
      <c r="A224" s="45" t="s">
        <v>306</v>
      </c>
      <c r="B224" s="116" t="s">
        <v>1109</v>
      </c>
      <c r="C224" s="116"/>
      <c r="D224" s="61" t="s">
        <v>296</v>
      </c>
      <c r="E224" s="116" t="s">
        <v>986</v>
      </c>
      <c r="F224" s="116"/>
      <c r="G224" s="116"/>
      <c r="H224" s="62">
        <v>2</v>
      </c>
      <c r="I224" s="23"/>
      <c r="J224" s="23"/>
      <c r="K224" s="23"/>
      <c r="L224" s="18"/>
      <c r="M224" s="45"/>
    </row>
    <row r="225" spans="1:13" ht="53.25" customHeight="1" x14ac:dyDescent="0.2">
      <c r="A225" s="45" t="s">
        <v>307</v>
      </c>
      <c r="B225" s="116" t="s">
        <v>951</v>
      </c>
      <c r="C225" s="116"/>
      <c r="D225" s="61" t="s">
        <v>7</v>
      </c>
      <c r="E225" s="116" t="s">
        <v>311</v>
      </c>
      <c r="F225" s="116"/>
      <c r="G225" s="116"/>
      <c r="H225" s="62">
        <v>2</v>
      </c>
      <c r="I225" s="23"/>
      <c r="J225" s="23"/>
      <c r="K225" s="23"/>
      <c r="L225" s="18"/>
      <c r="M225" s="45"/>
    </row>
    <row r="226" spans="1:13" ht="69.75" customHeight="1" x14ac:dyDescent="0.2">
      <c r="A226" s="45" t="s">
        <v>308</v>
      </c>
      <c r="B226" s="116" t="s">
        <v>679</v>
      </c>
      <c r="C226" s="116"/>
      <c r="D226" s="61" t="s">
        <v>73</v>
      </c>
      <c r="E226" s="116" t="s">
        <v>1110</v>
      </c>
      <c r="F226" s="116"/>
      <c r="G226" s="116"/>
      <c r="H226" s="62">
        <v>2</v>
      </c>
      <c r="I226" s="23"/>
      <c r="J226" s="23"/>
      <c r="K226" s="23"/>
      <c r="L226" s="18"/>
      <c r="M226" s="45" t="s">
        <v>1135</v>
      </c>
    </row>
    <row r="227" spans="1:13" ht="40.5" customHeight="1" x14ac:dyDescent="0.2">
      <c r="A227" s="45" t="s">
        <v>309</v>
      </c>
      <c r="B227" s="96" t="s">
        <v>680</v>
      </c>
      <c r="C227" s="97"/>
      <c r="D227" s="61" t="s">
        <v>73</v>
      </c>
      <c r="E227" s="116" t="s">
        <v>681</v>
      </c>
      <c r="F227" s="116"/>
      <c r="G227" s="116"/>
      <c r="H227" s="62">
        <v>2</v>
      </c>
      <c r="I227" s="23"/>
      <c r="J227" s="23"/>
      <c r="K227" s="23">
        <v>1</v>
      </c>
      <c r="L227" s="18"/>
      <c r="M227" s="45"/>
    </row>
    <row r="228" spans="1:13" ht="48.75" customHeight="1" x14ac:dyDescent="0.2">
      <c r="A228" s="45" t="s">
        <v>310</v>
      </c>
      <c r="B228" s="96" t="s">
        <v>312</v>
      </c>
      <c r="C228" s="97"/>
      <c r="D228" s="61" t="s">
        <v>7</v>
      </c>
      <c r="E228" s="96" t="s">
        <v>682</v>
      </c>
      <c r="F228" s="98"/>
      <c r="G228" s="97"/>
      <c r="H228" s="62">
        <v>2</v>
      </c>
      <c r="I228" s="23"/>
      <c r="J228" s="23"/>
      <c r="K228" s="23">
        <v>1</v>
      </c>
      <c r="L228" s="18"/>
      <c r="M228" s="45"/>
    </row>
    <row r="229" spans="1:13" ht="22.5" customHeight="1" x14ac:dyDescent="0.2">
      <c r="A229" s="63" t="s">
        <v>313</v>
      </c>
      <c r="B229" s="99" t="s">
        <v>314</v>
      </c>
      <c r="C229" s="99"/>
      <c r="D229" s="99"/>
      <c r="E229" s="99"/>
      <c r="F229" s="99"/>
      <c r="G229" s="99"/>
      <c r="H229" s="64">
        <f>SUM(H230:H234)</f>
        <v>10</v>
      </c>
      <c r="I229" s="23"/>
      <c r="J229" s="23"/>
      <c r="K229" s="23"/>
      <c r="L229" s="16"/>
      <c r="M229" s="45"/>
    </row>
    <row r="230" spans="1:13" ht="65.25" customHeight="1" x14ac:dyDescent="0.2">
      <c r="A230" s="45" t="s">
        <v>315</v>
      </c>
      <c r="B230" s="116" t="s">
        <v>683</v>
      </c>
      <c r="C230" s="116"/>
      <c r="D230" s="61" t="s">
        <v>316</v>
      </c>
      <c r="E230" s="116" t="s">
        <v>684</v>
      </c>
      <c r="F230" s="116"/>
      <c r="G230" s="116"/>
      <c r="H230" s="62">
        <v>2</v>
      </c>
      <c r="I230" s="23"/>
      <c r="J230" s="23"/>
      <c r="K230" s="23"/>
      <c r="L230" s="18"/>
      <c r="M230" s="45"/>
    </row>
    <row r="231" spans="1:13" ht="51.75" customHeight="1" x14ac:dyDescent="0.2">
      <c r="A231" s="45" t="s">
        <v>317</v>
      </c>
      <c r="B231" s="116" t="s">
        <v>685</v>
      </c>
      <c r="C231" s="116"/>
      <c r="D231" s="61" t="s">
        <v>316</v>
      </c>
      <c r="E231" s="116" t="s">
        <v>686</v>
      </c>
      <c r="F231" s="116"/>
      <c r="G231" s="116"/>
      <c r="H231" s="62">
        <v>2</v>
      </c>
      <c r="I231" s="23"/>
      <c r="J231" s="23"/>
      <c r="K231" s="23"/>
      <c r="L231" s="18"/>
      <c r="M231" s="45"/>
    </row>
    <row r="232" spans="1:13" ht="114.75" customHeight="1" x14ac:dyDescent="0.2">
      <c r="A232" s="45" t="s">
        <v>318</v>
      </c>
      <c r="B232" s="96" t="s">
        <v>687</v>
      </c>
      <c r="C232" s="97"/>
      <c r="D232" s="61" t="s">
        <v>13</v>
      </c>
      <c r="E232" s="96" t="s">
        <v>909</v>
      </c>
      <c r="F232" s="98"/>
      <c r="G232" s="97"/>
      <c r="H232" s="62">
        <v>2</v>
      </c>
      <c r="I232" s="23"/>
      <c r="J232" s="23"/>
      <c r="K232" s="23"/>
      <c r="L232" s="18"/>
      <c r="M232" s="45"/>
    </row>
    <row r="233" spans="1:13" ht="54" customHeight="1" x14ac:dyDescent="0.2">
      <c r="A233" s="45" t="s">
        <v>319</v>
      </c>
      <c r="B233" s="96" t="s">
        <v>689</v>
      </c>
      <c r="C233" s="97"/>
      <c r="D233" s="61" t="s">
        <v>316</v>
      </c>
      <c r="E233" s="96" t="s">
        <v>688</v>
      </c>
      <c r="F233" s="98"/>
      <c r="G233" s="97"/>
      <c r="H233" s="62">
        <v>2</v>
      </c>
      <c r="I233" s="23"/>
      <c r="J233" s="23"/>
      <c r="K233" s="23"/>
      <c r="L233" s="18"/>
      <c r="M233" s="45"/>
    </row>
    <row r="234" spans="1:13" ht="117" customHeight="1" x14ac:dyDescent="0.2">
      <c r="A234" s="51" t="s">
        <v>320</v>
      </c>
      <c r="B234" s="103" t="s">
        <v>1111</v>
      </c>
      <c r="C234" s="103"/>
      <c r="D234" s="59" t="s">
        <v>316</v>
      </c>
      <c r="E234" s="103" t="s">
        <v>910</v>
      </c>
      <c r="F234" s="103"/>
      <c r="G234" s="103"/>
      <c r="H234" s="60">
        <v>2</v>
      </c>
      <c r="I234" s="23"/>
      <c r="J234" s="23"/>
      <c r="K234" s="23"/>
      <c r="L234" s="18"/>
      <c r="M234" s="45"/>
    </row>
    <row r="235" spans="1:13" ht="22.5" customHeight="1" x14ac:dyDescent="0.2">
      <c r="A235" s="72" t="s">
        <v>321</v>
      </c>
      <c r="B235" s="122" t="s">
        <v>1038</v>
      </c>
      <c r="C235" s="123"/>
      <c r="D235" s="123"/>
      <c r="E235" s="123"/>
      <c r="F235" s="123"/>
      <c r="G235" s="124"/>
      <c r="H235" s="71">
        <f>H236+H242+H248+H254+H260+H266+H272+H278+H284+H290</f>
        <v>100</v>
      </c>
      <c r="I235" s="23"/>
      <c r="J235" s="23"/>
      <c r="K235" s="23"/>
      <c r="L235" s="21"/>
      <c r="M235" s="45"/>
    </row>
    <row r="236" spans="1:13" ht="22.5" customHeight="1" x14ac:dyDescent="0.2">
      <c r="A236" s="63" t="s">
        <v>322</v>
      </c>
      <c r="B236" s="99" t="s">
        <v>323</v>
      </c>
      <c r="C236" s="99"/>
      <c r="D236" s="99"/>
      <c r="E236" s="99"/>
      <c r="F236" s="99"/>
      <c r="G236" s="99"/>
      <c r="H236" s="64">
        <f>SUM(H237:H241)</f>
        <v>10</v>
      </c>
      <c r="I236" s="23"/>
      <c r="J236" s="23"/>
      <c r="K236" s="23"/>
      <c r="L236" s="16"/>
      <c r="M236" s="45"/>
    </row>
    <row r="237" spans="1:13" ht="80.25" customHeight="1" x14ac:dyDescent="0.2">
      <c r="A237" s="45" t="s">
        <v>324</v>
      </c>
      <c r="B237" s="116" t="s">
        <v>325</v>
      </c>
      <c r="C237" s="116"/>
      <c r="D237" s="61" t="s">
        <v>9</v>
      </c>
      <c r="E237" s="116" t="s">
        <v>1112</v>
      </c>
      <c r="F237" s="116"/>
      <c r="G237" s="116"/>
      <c r="H237" s="62">
        <v>2</v>
      </c>
      <c r="I237" s="23"/>
      <c r="J237" s="23"/>
      <c r="K237" s="23"/>
      <c r="L237" s="18"/>
      <c r="M237" s="45" t="s">
        <v>1135</v>
      </c>
    </row>
    <row r="238" spans="1:13" ht="46.5" customHeight="1" x14ac:dyDescent="0.2">
      <c r="A238" s="45" t="s">
        <v>326</v>
      </c>
      <c r="B238" s="116" t="s">
        <v>330</v>
      </c>
      <c r="C238" s="116"/>
      <c r="D238" s="61" t="s">
        <v>9</v>
      </c>
      <c r="E238" s="116" t="s">
        <v>331</v>
      </c>
      <c r="F238" s="116"/>
      <c r="G238" s="116"/>
      <c r="H238" s="62">
        <v>2</v>
      </c>
      <c r="I238" s="23"/>
      <c r="J238" s="23"/>
      <c r="K238" s="23"/>
      <c r="L238" s="18"/>
      <c r="M238" s="45" t="s">
        <v>1135</v>
      </c>
    </row>
    <row r="239" spans="1:13" ht="49.5" customHeight="1" x14ac:dyDescent="0.2">
      <c r="A239" s="45" t="s">
        <v>327</v>
      </c>
      <c r="B239" s="116" t="s">
        <v>332</v>
      </c>
      <c r="C239" s="116"/>
      <c r="D239" s="61" t="s">
        <v>161</v>
      </c>
      <c r="E239" s="116" t="s">
        <v>333</v>
      </c>
      <c r="F239" s="116"/>
      <c r="G239" s="116"/>
      <c r="H239" s="62">
        <v>2</v>
      </c>
      <c r="I239" s="23"/>
      <c r="J239" s="23"/>
      <c r="K239" s="23"/>
      <c r="L239" s="18"/>
      <c r="M239" s="45"/>
    </row>
    <row r="240" spans="1:13" ht="66" customHeight="1" x14ac:dyDescent="0.2">
      <c r="A240" s="51" t="s">
        <v>328</v>
      </c>
      <c r="B240" s="103" t="s">
        <v>911</v>
      </c>
      <c r="C240" s="103"/>
      <c r="D240" s="59" t="s">
        <v>76</v>
      </c>
      <c r="E240" s="103" t="s">
        <v>952</v>
      </c>
      <c r="F240" s="103"/>
      <c r="G240" s="103"/>
      <c r="H240" s="62">
        <v>2</v>
      </c>
      <c r="I240" s="23"/>
      <c r="J240" s="23"/>
      <c r="K240" s="23"/>
      <c r="L240" s="73"/>
      <c r="M240" s="45"/>
    </row>
    <row r="241" spans="1:13" ht="96" customHeight="1" x14ac:dyDescent="0.2">
      <c r="A241" s="45" t="s">
        <v>329</v>
      </c>
      <c r="B241" s="116" t="s">
        <v>334</v>
      </c>
      <c r="C241" s="116"/>
      <c r="D241" s="61" t="s">
        <v>161</v>
      </c>
      <c r="E241" s="116" t="s">
        <v>1159</v>
      </c>
      <c r="F241" s="116"/>
      <c r="G241" s="116"/>
      <c r="H241" s="62">
        <v>2</v>
      </c>
      <c r="I241" s="23"/>
      <c r="J241" s="23"/>
      <c r="K241" s="23"/>
      <c r="L241" s="18"/>
      <c r="M241" s="45"/>
    </row>
    <row r="242" spans="1:13" ht="24" customHeight="1" x14ac:dyDescent="0.2">
      <c r="A242" s="63" t="s">
        <v>335</v>
      </c>
      <c r="B242" s="99" t="s">
        <v>336</v>
      </c>
      <c r="C242" s="99"/>
      <c r="D242" s="99"/>
      <c r="E242" s="99"/>
      <c r="F242" s="99"/>
      <c r="G242" s="99"/>
      <c r="H242" s="64">
        <f>SUM(H243:H247)</f>
        <v>10</v>
      </c>
      <c r="I242" s="23"/>
      <c r="J242" s="23"/>
      <c r="K242" s="23"/>
      <c r="L242" s="16"/>
      <c r="M242" s="45"/>
    </row>
    <row r="243" spans="1:13" ht="54" customHeight="1" x14ac:dyDescent="0.2">
      <c r="A243" s="45" t="s">
        <v>337</v>
      </c>
      <c r="B243" s="116" t="s">
        <v>348</v>
      </c>
      <c r="C243" s="116"/>
      <c r="D243" s="61" t="s">
        <v>76</v>
      </c>
      <c r="E243" s="116" t="s">
        <v>349</v>
      </c>
      <c r="F243" s="116"/>
      <c r="G243" s="116"/>
      <c r="H243" s="62">
        <v>2</v>
      </c>
      <c r="I243" s="23"/>
      <c r="J243" s="23"/>
      <c r="K243" s="23"/>
      <c r="L243" s="18"/>
      <c r="M243" s="45"/>
    </row>
    <row r="244" spans="1:13" ht="48.75" customHeight="1" x14ac:dyDescent="0.2">
      <c r="A244" s="45" t="s">
        <v>338</v>
      </c>
      <c r="B244" s="116" t="s">
        <v>339</v>
      </c>
      <c r="C244" s="116"/>
      <c r="D244" s="61" t="s">
        <v>76</v>
      </c>
      <c r="E244" s="116" t="s">
        <v>350</v>
      </c>
      <c r="F244" s="116"/>
      <c r="G244" s="116"/>
      <c r="H244" s="62">
        <v>2</v>
      </c>
      <c r="I244" s="23"/>
      <c r="J244" s="23"/>
      <c r="K244" s="23"/>
      <c r="L244" s="18"/>
      <c r="M244" s="45"/>
    </row>
    <row r="245" spans="1:13" ht="54.75" customHeight="1" x14ac:dyDescent="0.2">
      <c r="A245" s="45" t="s">
        <v>340</v>
      </c>
      <c r="B245" s="116" t="s">
        <v>351</v>
      </c>
      <c r="C245" s="116"/>
      <c r="D245" s="61" t="s">
        <v>76</v>
      </c>
      <c r="E245" s="116" t="s">
        <v>352</v>
      </c>
      <c r="F245" s="116"/>
      <c r="G245" s="116"/>
      <c r="H245" s="62">
        <v>2</v>
      </c>
      <c r="I245" s="23"/>
      <c r="J245" s="23"/>
      <c r="K245" s="23"/>
      <c r="L245" s="18"/>
      <c r="M245" s="45"/>
    </row>
    <row r="246" spans="1:13" ht="60.75" customHeight="1" x14ac:dyDescent="0.2">
      <c r="A246" s="45" t="s">
        <v>341</v>
      </c>
      <c r="B246" s="116" t="s">
        <v>353</v>
      </c>
      <c r="C246" s="116"/>
      <c r="D246" s="61" t="s">
        <v>76</v>
      </c>
      <c r="E246" s="116" t="s">
        <v>354</v>
      </c>
      <c r="F246" s="116"/>
      <c r="G246" s="116"/>
      <c r="H246" s="62">
        <v>2</v>
      </c>
      <c r="I246" s="23"/>
      <c r="J246" s="23"/>
      <c r="K246" s="23"/>
      <c r="L246" s="18"/>
      <c r="M246" s="45"/>
    </row>
    <row r="247" spans="1:13" ht="63.75" customHeight="1" x14ac:dyDescent="0.2">
      <c r="A247" s="45" t="s">
        <v>342</v>
      </c>
      <c r="B247" s="116" t="s">
        <v>355</v>
      </c>
      <c r="C247" s="116"/>
      <c r="D247" s="61" t="s">
        <v>11</v>
      </c>
      <c r="E247" s="116" t="s">
        <v>608</v>
      </c>
      <c r="F247" s="116"/>
      <c r="G247" s="116"/>
      <c r="H247" s="62">
        <v>2</v>
      </c>
      <c r="I247" s="23"/>
      <c r="J247" s="23"/>
      <c r="K247" s="23"/>
      <c r="L247" s="18"/>
      <c r="M247" s="45"/>
    </row>
    <row r="248" spans="1:13" ht="27" customHeight="1" x14ac:dyDescent="0.2">
      <c r="A248" s="63" t="s">
        <v>343</v>
      </c>
      <c r="B248" s="99" t="s">
        <v>344</v>
      </c>
      <c r="C248" s="99"/>
      <c r="D248" s="99"/>
      <c r="E248" s="99"/>
      <c r="F248" s="99"/>
      <c r="G248" s="99"/>
      <c r="H248" s="64">
        <f>SUM(H249:H253)</f>
        <v>10</v>
      </c>
      <c r="I248" s="23"/>
      <c r="J248" s="23"/>
      <c r="K248" s="23"/>
      <c r="L248" s="16"/>
      <c r="M248" s="45"/>
    </row>
    <row r="249" spans="1:13" ht="78" customHeight="1" x14ac:dyDescent="0.2">
      <c r="A249" s="45" t="s">
        <v>345</v>
      </c>
      <c r="B249" s="116" t="s">
        <v>356</v>
      </c>
      <c r="C249" s="116"/>
      <c r="D249" s="61" t="s">
        <v>76</v>
      </c>
      <c r="E249" s="116" t="s">
        <v>357</v>
      </c>
      <c r="F249" s="116"/>
      <c r="G249" s="116"/>
      <c r="H249" s="62">
        <v>2</v>
      </c>
      <c r="I249" s="23"/>
      <c r="J249" s="23"/>
      <c r="K249" s="23"/>
      <c r="L249" s="18"/>
      <c r="M249" s="45"/>
    </row>
    <row r="250" spans="1:13" ht="46.5" customHeight="1" x14ac:dyDescent="0.2">
      <c r="A250" s="45" t="s">
        <v>346</v>
      </c>
      <c r="B250" s="116" t="s">
        <v>358</v>
      </c>
      <c r="C250" s="116"/>
      <c r="D250" s="61" t="s">
        <v>76</v>
      </c>
      <c r="E250" s="116" t="s">
        <v>609</v>
      </c>
      <c r="F250" s="116"/>
      <c r="G250" s="116"/>
      <c r="H250" s="62">
        <v>2</v>
      </c>
      <c r="I250" s="23"/>
      <c r="J250" s="23"/>
      <c r="K250" s="23"/>
      <c r="L250" s="18"/>
      <c r="M250" s="45"/>
    </row>
    <row r="251" spans="1:13" ht="31.5" customHeight="1" x14ac:dyDescent="0.2">
      <c r="A251" s="45" t="s">
        <v>347</v>
      </c>
      <c r="B251" s="116" t="s">
        <v>359</v>
      </c>
      <c r="C251" s="116"/>
      <c r="D251" s="61" t="s">
        <v>76</v>
      </c>
      <c r="E251" s="116" t="s">
        <v>610</v>
      </c>
      <c r="F251" s="116"/>
      <c r="G251" s="116"/>
      <c r="H251" s="62">
        <v>2</v>
      </c>
      <c r="I251" s="23"/>
      <c r="J251" s="23"/>
      <c r="K251" s="23"/>
      <c r="L251" s="18"/>
      <c r="M251" s="45"/>
    </row>
    <row r="252" spans="1:13" ht="60.75" customHeight="1" x14ac:dyDescent="0.2">
      <c r="A252" s="45" t="s">
        <v>360</v>
      </c>
      <c r="B252" s="116" t="s">
        <v>374</v>
      </c>
      <c r="C252" s="116"/>
      <c r="D252" s="61" t="s">
        <v>76</v>
      </c>
      <c r="E252" s="116" t="s">
        <v>375</v>
      </c>
      <c r="F252" s="116"/>
      <c r="G252" s="116"/>
      <c r="H252" s="62">
        <v>2</v>
      </c>
      <c r="I252" s="23"/>
      <c r="J252" s="23"/>
      <c r="K252" s="23"/>
      <c r="L252" s="18"/>
      <c r="M252" s="45"/>
    </row>
    <row r="253" spans="1:13" ht="33" customHeight="1" x14ac:dyDescent="0.2">
      <c r="A253" s="45" t="s">
        <v>361</v>
      </c>
      <c r="B253" s="116" t="s">
        <v>611</v>
      </c>
      <c r="C253" s="116"/>
      <c r="D253" s="61" t="s">
        <v>161</v>
      </c>
      <c r="E253" s="116" t="s">
        <v>376</v>
      </c>
      <c r="F253" s="116"/>
      <c r="G253" s="116"/>
      <c r="H253" s="62">
        <v>2</v>
      </c>
      <c r="I253" s="23"/>
      <c r="J253" s="23"/>
      <c r="K253" s="23"/>
      <c r="L253" s="18"/>
      <c r="M253" s="45"/>
    </row>
    <row r="254" spans="1:13" ht="29.25" customHeight="1" x14ac:dyDescent="0.2">
      <c r="A254" s="63" t="s">
        <v>362</v>
      </c>
      <c r="B254" s="99" t="s">
        <v>363</v>
      </c>
      <c r="C254" s="99"/>
      <c r="D254" s="99"/>
      <c r="E254" s="99"/>
      <c r="F254" s="99"/>
      <c r="G254" s="99"/>
      <c r="H254" s="64">
        <f>SUM(H255:H259)</f>
        <v>10</v>
      </c>
      <c r="I254" s="23"/>
      <c r="J254" s="23"/>
      <c r="K254" s="23"/>
      <c r="L254" s="16"/>
      <c r="M254" s="45"/>
    </row>
    <row r="255" spans="1:13" ht="49.5" customHeight="1" x14ac:dyDescent="0.2">
      <c r="A255" s="45" t="s">
        <v>364</v>
      </c>
      <c r="B255" s="116" t="s">
        <v>377</v>
      </c>
      <c r="C255" s="116"/>
      <c r="D255" s="61" t="s">
        <v>76</v>
      </c>
      <c r="E255" s="116" t="s">
        <v>612</v>
      </c>
      <c r="F255" s="116"/>
      <c r="G255" s="116"/>
      <c r="H255" s="62">
        <v>2</v>
      </c>
      <c r="I255" s="23"/>
      <c r="J255" s="23"/>
      <c r="K255" s="23"/>
      <c r="L255" s="18"/>
      <c r="M255" s="45"/>
    </row>
    <row r="256" spans="1:13" ht="66" customHeight="1" x14ac:dyDescent="0.2">
      <c r="A256" s="45" t="s">
        <v>365</v>
      </c>
      <c r="B256" s="116" t="s">
        <v>378</v>
      </c>
      <c r="C256" s="116"/>
      <c r="D256" s="61" t="s">
        <v>76</v>
      </c>
      <c r="E256" s="116" t="s">
        <v>613</v>
      </c>
      <c r="F256" s="116"/>
      <c r="G256" s="116"/>
      <c r="H256" s="62">
        <v>2</v>
      </c>
      <c r="I256" s="23"/>
      <c r="J256" s="23"/>
      <c r="K256" s="23"/>
      <c r="L256" s="18"/>
      <c r="M256" s="45" t="s">
        <v>1135</v>
      </c>
    </row>
    <row r="257" spans="1:13" ht="48.75" customHeight="1" x14ac:dyDescent="0.2">
      <c r="A257" s="45" t="s">
        <v>366</v>
      </c>
      <c r="B257" s="116" t="s">
        <v>379</v>
      </c>
      <c r="C257" s="116"/>
      <c r="D257" s="61" t="s">
        <v>76</v>
      </c>
      <c r="E257" s="116" t="s">
        <v>380</v>
      </c>
      <c r="F257" s="116"/>
      <c r="G257" s="116"/>
      <c r="H257" s="62">
        <v>2</v>
      </c>
      <c r="I257" s="23"/>
      <c r="J257" s="23"/>
      <c r="K257" s="23"/>
      <c r="L257" s="18"/>
      <c r="M257" s="45"/>
    </row>
    <row r="258" spans="1:13" ht="52.5" customHeight="1" x14ac:dyDescent="0.2">
      <c r="A258" s="45" t="s">
        <v>367</v>
      </c>
      <c r="B258" s="116" t="s">
        <v>381</v>
      </c>
      <c r="C258" s="116"/>
      <c r="D258" s="61" t="s">
        <v>76</v>
      </c>
      <c r="E258" s="116" t="s">
        <v>382</v>
      </c>
      <c r="F258" s="116"/>
      <c r="G258" s="116"/>
      <c r="H258" s="62">
        <v>2</v>
      </c>
      <c r="I258" s="23"/>
      <c r="J258" s="23"/>
      <c r="K258" s="23"/>
      <c r="L258" s="18"/>
      <c r="M258" s="45"/>
    </row>
    <row r="259" spans="1:13" ht="48.75" customHeight="1" x14ac:dyDescent="0.2">
      <c r="A259" s="45" t="s">
        <v>368</v>
      </c>
      <c r="B259" s="116" t="s">
        <v>383</v>
      </c>
      <c r="C259" s="116"/>
      <c r="D259" s="61" t="s">
        <v>161</v>
      </c>
      <c r="E259" s="116" t="s">
        <v>384</v>
      </c>
      <c r="F259" s="116"/>
      <c r="G259" s="116"/>
      <c r="H259" s="62">
        <v>2</v>
      </c>
      <c r="I259" s="23"/>
      <c r="J259" s="23"/>
      <c r="K259" s="23"/>
      <c r="L259" s="18"/>
      <c r="M259" s="45"/>
    </row>
    <row r="260" spans="1:13" ht="31.5" customHeight="1" x14ac:dyDescent="0.2">
      <c r="A260" s="63" t="s">
        <v>369</v>
      </c>
      <c r="B260" s="99" t="s">
        <v>385</v>
      </c>
      <c r="C260" s="99"/>
      <c r="D260" s="99"/>
      <c r="E260" s="99"/>
      <c r="F260" s="99"/>
      <c r="G260" s="99"/>
      <c r="H260" s="64">
        <f>SUM(H261:H265)</f>
        <v>10</v>
      </c>
      <c r="I260" s="23"/>
      <c r="J260" s="23"/>
      <c r="K260" s="23"/>
      <c r="L260" s="16"/>
      <c r="M260" s="45"/>
    </row>
    <row r="261" spans="1:13" ht="150" customHeight="1" x14ac:dyDescent="0.2">
      <c r="A261" s="45" t="s">
        <v>370</v>
      </c>
      <c r="B261" s="116" t="s">
        <v>386</v>
      </c>
      <c r="C261" s="116"/>
      <c r="D261" s="61" t="s">
        <v>76</v>
      </c>
      <c r="E261" s="116" t="s">
        <v>997</v>
      </c>
      <c r="F261" s="116"/>
      <c r="G261" s="116"/>
      <c r="H261" s="62">
        <v>2</v>
      </c>
      <c r="I261" s="23"/>
      <c r="J261" s="23"/>
      <c r="K261" s="23"/>
      <c r="L261" s="18"/>
      <c r="M261" s="45"/>
    </row>
    <row r="262" spans="1:13" ht="48.75" customHeight="1" x14ac:dyDescent="0.2">
      <c r="A262" s="45" t="s">
        <v>371</v>
      </c>
      <c r="B262" s="116" t="s">
        <v>387</v>
      </c>
      <c r="C262" s="116"/>
      <c r="D262" s="61" t="s">
        <v>76</v>
      </c>
      <c r="E262" s="116" t="s">
        <v>1113</v>
      </c>
      <c r="F262" s="116"/>
      <c r="G262" s="116"/>
      <c r="H262" s="62">
        <v>2</v>
      </c>
      <c r="I262" s="23"/>
      <c r="J262" s="23"/>
      <c r="K262" s="23"/>
      <c r="L262" s="18"/>
      <c r="M262" s="45" t="s">
        <v>1135</v>
      </c>
    </row>
    <row r="263" spans="1:13" ht="34.5" customHeight="1" x14ac:dyDescent="0.2">
      <c r="A263" s="45" t="s">
        <v>372</v>
      </c>
      <c r="B263" s="116" t="s">
        <v>388</v>
      </c>
      <c r="C263" s="116"/>
      <c r="D263" s="61" t="s">
        <v>142</v>
      </c>
      <c r="E263" s="116" t="s">
        <v>953</v>
      </c>
      <c r="F263" s="116"/>
      <c r="G263" s="116"/>
      <c r="H263" s="62">
        <v>2</v>
      </c>
      <c r="I263" s="23"/>
      <c r="J263" s="23"/>
      <c r="K263" s="23"/>
      <c r="L263" s="18"/>
      <c r="M263" s="45"/>
    </row>
    <row r="264" spans="1:13" ht="62.25" customHeight="1" x14ac:dyDescent="0.2">
      <c r="A264" s="45" t="s">
        <v>373</v>
      </c>
      <c r="B264" s="116" t="s">
        <v>389</v>
      </c>
      <c r="C264" s="116"/>
      <c r="D264" s="61" t="s">
        <v>76</v>
      </c>
      <c r="E264" s="116" t="s">
        <v>614</v>
      </c>
      <c r="F264" s="116"/>
      <c r="G264" s="116"/>
      <c r="H264" s="62">
        <v>2</v>
      </c>
      <c r="I264" s="23"/>
      <c r="J264" s="23"/>
      <c r="K264" s="23"/>
      <c r="L264" s="18"/>
      <c r="M264" s="45" t="s">
        <v>1135</v>
      </c>
    </row>
    <row r="265" spans="1:13" ht="78" customHeight="1" x14ac:dyDescent="0.2">
      <c r="A265" s="45" t="s">
        <v>390</v>
      </c>
      <c r="B265" s="116" t="s">
        <v>415</v>
      </c>
      <c r="C265" s="116"/>
      <c r="D265" s="61" t="s">
        <v>76</v>
      </c>
      <c r="E265" s="116" t="s">
        <v>615</v>
      </c>
      <c r="F265" s="116"/>
      <c r="G265" s="116"/>
      <c r="H265" s="62">
        <v>2</v>
      </c>
      <c r="I265" s="23"/>
      <c r="J265" s="23"/>
      <c r="K265" s="23"/>
      <c r="L265" s="18"/>
      <c r="M265" s="45"/>
    </row>
    <row r="266" spans="1:13" ht="20.25" customHeight="1" x14ac:dyDescent="0.2">
      <c r="A266" s="63" t="s">
        <v>391</v>
      </c>
      <c r="B266" s="99" t="s">
        <v>392</v>
      </c>
      <c r="C266" s="99"/>
      <c r="D266" s="99"/>
      <c r="E266" s="99"/>
      <c r="F266" s="99"/>
      <c r="G266" s="99"/>
      <c r="H266" s="64">
        <f>SUM(H267:H271)</f>
        <v>10</v>
      </c>
      <c r="I266" s="23"/>
      <c r="J266" s="23"/>
      <c r="K266" s="23"/>
      <c r="L266" s="16"/>
      <c r="M266" s="45"/>
    </row>
    <row r="267" spans="1:13" ht="35.25" customHeight="1" x14ac:dyDescent="0.2">
      <c r="A267" s="45" t="s">
        <v>393</v>
      </c>
      <c r="B267" s="116" t="s">
        <v>954</v>
      </c>
      <c r="C267" s="116"/>
      <c r="D267" s="61" t="s">
        <v>76</v>
      </c>
      <c r="E267" s="116" t="s">
        <v>416</v>
      </c>
      <c r="F267" s="116"/>
      <c r="G267" s="116"/>
      <c r="H267" s="62">
        <v>2</v>
      </c>
      <c r="I267" s="23"/>
      <c r="J267" s="23"/>
      <c r="K267" s="23"/>
      <c r="L267" s="18"/>
      <c r="M267" s="45"/>
    </row>
    <row r="268" spans="1:13" ht="33" customHeight="1" x14ac:dyDescent="0.2">
      <c r="A268" s="45" t="s">
        <v>394</v>
      </c>
      <c r="B268" s="116" t="s">
        <v>417</v>
      </c>
      <c r="C268" s="116"/>
      <c r="D268" s="61" t="s">
        <v>76</v>
      </c>
      <c r="E268" s="116" t="s">
        <v>395</v>
      </c>
      <c r="F268" s="116"/>
      <c r="G268" s="116"/>
      <c r="H268" s="62">
        <v>2</v>
      </c>
      <c r="I268" s="23"/>
      <c r="J268" s="23"/>
      <c r="K268" s="23"/>
      <c r="L268" s="18"/>
      <c r="M268" s="45"/>
    </row>
    <row r="269" spans="1:13" ht="33" customHeight="1" x14ac:dyDescent="0.2">
      <c r="A269" s="45" t="s">
        <v>396</v>
      </c>
      <c r="B269" s="116" t="s">
        <v>418</v>
      </c>
      <c r="C269" s="116"/>
      <c r="D269" s="61" t="s">
        <v>11</v>
      </c>
      <c r="E269" s="116" t="s">
        <v>397</v>
      </c>
      <c r="F269" s="116"/>
      <c r="G269" s="116"/>
      <c r="H269" s="62">
        <v>2</v>
      </c>
      <c r="I269" s="23"/>
      <c r="J269" s="23"/>
      <c r="K269" s="23"/>
      <c r="L269" s="18"/>
      <c r="M269" s="45"/>
    </row>
    <row r="270" spans="1:13" ht="49.5" customHeight="1" x14ac:dyDescent="0.2">
      <c r="A270" s="45" t="s">
        <v>398</v>
      </c>
      <c r="B270" s="116" t="s">
        <v>419</v>
      </c>
      <c r="C270" s="116"/>
      <c r="D270" s="61" t="s">
        <v>9</v>
      </c>
      <c r="E270" s="116" t="s">
        <v>399</v>
      </c>
      <c r="F270" s="116"/>
      <c r="G270" s="116"/>
      <c r="H270" s="62">
        <v>2</v>
      </c>
      <c r="I270" s="23"/>
      <c r="J270" s="23"/>
      <c r="K270" s="23"/>
      <c r="L270" s="18"/>
      <c r="M270" s="45"/>
    </row>
    <row r="271" spans="1:13" ht="48" customHeight="1" x14ac:dyDescent="0.2">
      <c r="A271" s="45" t="s">
        <v>400</v>
      </c>
      <c r="B271" s="116" t="s">
        <v>420</v>
      </c>
      <c r="C271" s="116"/>
      <c r="D271" s="61" t="s">
        <v>76</v>
      </c>
      <c r="E271" s="116" t="s">
        <v>401</v>
      </c>
      <c r="F271" s="116"/>
      <c r="G271" s="116"/>
      <c r="H271" s="62">
        <v>2</v>
      </c>
      <c r="I271" s="23"/>
      <c r="J271" s="23"/>
      <c r="K271" s="23"/>
      <c r="L271" s="18"/>
      <c r="M271" s="45"/>
    </row>
    <row r="272" spans="1:13" ht="30.75" customHeight="1" x14ac:dyDescent="0.2">
      <c r="A272" s="63" t="s">
        <v>402</v>
      </c>
      <c r="B272" s="99" t="s">
        <v>403</v>
      </c>
      <c r="C272" s="99"/>
      <c r="D272" s="99"/>
      <c r="E272" s="99"/>
      <c r="F272" s="99"/>
      <c r="G272" s="99"/>
      <c r="H272" s="64">
        <f>SUM(H273:H277)</f>
        <v>10</v>
      </c>
      <c r="I272" s="23"/>
      <c r="J272" s="23"/>
      <c r="K272" s="23"/>
      <c r="L272" s="16"/>
      <c r="M272" s="45"/>
    </row>
    <row r="273" spans="1:13" ht="36.75" customHeight="1" x14ac:dyDescent="0.2">
      <c r="A273" s="45" t="s">
        <v>404</v>
      </c>
      <c r="B273" s="116" t="s">
        <v>405</v>
      </c>
      <c r="C273" s="116"/>
      <c r="D273" s="61" t="s">
        <v>9</v>
      </c>
      <c r="E273" s="116" t="s">
        <v>421</v>
      </c>
      <c r="F273" s="116"/>
      <c r="G273" s="116"/>
      <c r="H273" s="62">
        <v>2</v>
      </c>
      <c r="I273" s="23"/>
      <c r="J273" s="23"/>
      <c r="K273" s="23"/>
      <c r="L273" s="18"/>
      <c r="M273" s="45"/>
    </row>
    <row r="274" spans="1:13" ht="33.75" customHeight="1" x14ac:dyDescent="0.2">
      <c r="A274" s="45" t="s">
        <v>406</v>
      </c>
      <c r="B274" s="116" t="s">
        <v>422</v>
      </c>
      <c r="C274" s="116"/>
      <c r="D274" s="61" t="s">
        <v>7</v>
      </c>
      <c r="E274" s="116" t="s">
        <v>616</v>
      </c>
      <c r="F274" s="116"/>
      <c r="G274" s="116"/>
      <c r="H274" s="62">
        <v>2</v>
      </c>
      <c r="I274" s="23"/>
      <c r="J274" s="23"/>
      <c r="K274" s="23"/>
      <c r="L274" s="18"/>
      <c r="M274" s="45"/>
    </row>
    <row r="275" spans="1:13" ht="95.25" customHeight="1" x14ac:dyDescent="0.2">
      <c r="A275" s="45" t="s">
        <v>407</v>
      </c>
      <c r="B275" s="116" t="s">
        <v>423</v>
      </c>
      <c r="C275" s="116"/>
      <c r="D275" s="61" t="s">
        <v>9</v>
      </c>
      <c r="E275" s="116" t="s">
        <v>1114</v>
      </c>
      <c r="F275" s="116"/>
      <c r="G275" s="116"/>
      <c r="H275" s="62">
        <v>2</v>
      </c>
      <c r="I275" s="23"/>
      <c r="J275" s="23"/>
      <c r="K275" s="23"/>
      <c r="L275" s="18"/>
      <c r="M275" s="45"/>
    </row>
    <row r="276" spans="1:13" ht="48.75" customHeight="1" x14ac:dyDescent="0.2">
      <c r="A276" s="45" t="s">
        <v>408</v>
      </c>
      <c r="B276" s="116" t="s">
        <v>424</v>
      </c>
      <c r="C276" s="116"/>
      <c r="D276" s="61" t="s">
        <v>9</v>
      </c>
      <c r="E276" s="116" t="s">
        <v>955</v>
      </c>
      <c r="F276" s="116"/>
      <c r="G276" s="116"/>
      <c r="H276" s="62">
        <v>2</v>
      </c>
      <c r="I276" s="23"/>
      <c r="J276" s="23"/>
      <c r="K276" s="23"/>
      <c r="L276" s="18"/>
      <c r="M276" s="45"/>
    </row>
    <row r="277" spans="1:13" ht="50.25" customHeight="1" x14ac:dyDescent="0.2">
      <c r="A277" s="45" t="s">
        <v>409</v>
      </c>
      <c r="B277" s="116" t="s">
        <v>425</v>
      </c>
      <c r="C277" s="116"/>
      <c r="D277" s="61" t="s">
        <v>410</v>
      </c>
      <c r="E277" s="116" t="s">
        <v>956</v>
      </c>
      <c r="F277" s="116"/>
      <c r="G277" s="116"/>
      <c r="H277" s="62">
        <v>2</v>
      </c>
      <c r="I277" s="23"/>
      <c r="J277" s="23"/>
      <c r="K277" s="23"/>
      <c r="L277" s="18"/>
      <c r="M277" s="45"/>
    </row>
    <row r="278" spans="1:13" ht="23.25" customHeight="1" x14ac:dyDescent="0.2">
      <c r="A278" s="63" t="s">
        <v>411</v>
      </c>
      <c r="B278" s="99" t="s">
        <v>412</v>
      </c>
      <c r="C278" s="99"/>
      <c r="D278" s="99"/>
      <c r="E278" s="99"/>
      <c r="F278" s="99"/>
      <c r="G278" s="99"/>
      <c r="H278" s="64">
        <f>SUM(H279:H283)</f>
        <v>10</v>
      </c>
      <c r="I278" s="23"/>
      <c r="J278" s="23"/>
      <c r="K278" s="23"/>
      <c r="L278" s="16"/>
      <c r="M278" s="45"/>
    </row>
    <row r="279" spans="1:13" ht="66" customHeight="1" x14ac:dyDescent="0.2">
      <c r="A279" s="45" t="s">
        <v>413</v>
      </c>
      <c r="B279" s="116" t="s">
        <v>426</v>
      </c>
      <c r="C279" s="116"/>
      <c r="D279" s="61" t="s">
        <v>13</v>
      </c>
      <c r="E279" s="116" t="s">
        <v>617</v>
      </c>
      <c r="F279" s="116"/>
      <c r="G279" s="116"/>
      <c r="H279" s="62">
        <v>2</v>
      </c>
      <c r="I279" s="23"/>
      <c r="J279" s="23"/>
      <c r="K279" s="23"/>
      <c r="L279" s="18"/>
      <c r="M279" s="45"/>
    </row>
    <row r="280" spans="1:13" ht="62.25" customHeight="1" x14ac:dyDescent="0.2">
      <c r="A280" s="45" t="s">
        <v>414</v>
      </c>
      <c r="B280" s="116" t="s">
        <v>427</v>
      </c>
      <c r="C280" s="116"/>
      <c r="D280" s="61" t="s">
        <v>13</v>
      </c>
      <c r="E280" s="116" t="s">
        <v>428</v>
      </c>
      <c r="F280" s="116"/>
      <c r="G280" s="116"/>
      <c r="H280" s="62">
        <v>2</v>
      </c>
      <c r="I280" s="23"/>
      <c r="J280" s="23"/>
      <c r="K280" s="23"/>
      <c r="L280" s="18"/>
      <c r="M280" s="45"/>
    </row>
    <row r="281" spans="1:13" ht="48.75" customHeight="1" x14ac:dyDescent="0.2">
      <c r="A281" s="45" t="s">
        <v>429</v>
      </c>
      <c r="B281" s="116" t="s">
        <v>432</v>
      </c>
      <c r="C281" s="116"/>
      <c r="D281" s="61" t="s">
        <v>13</v>
      </c>
      <c r="E281" s="116" t="s">
        <v>618</v>
      </c>
      <c r="F281" s="116"/>
      <c r="G281" s="116"/>
      <c r="H281" s="62">
        <v>2</v>
      </c>
      <c r="I281" s="23"/>
      <c r="J281" s="23"/>
      <c r="K281" s="23"/>
      <c r="L281" s="18"/>
      <c r="M281" s="45"/>
    </row>
    <row r="282" spans="1:13" ht="76.5" customHeight="1" x14ac:dyDescent="0.2">
      <c r="A282" s="51" t="s">
        <v>430</v>
      </c>
      <c r="B282" s="103" t="s">
        <v>433</v>
      </c>
      <c r="C282" s="103"/>
      <c r="D282" s="59" t="s">
        <v>13</v>
      </c>
      <c r="E282" s="103" t="s">
        <v>1115</v>
      </c>
      <c r="F282" s="103"/>
      <c r="G282" s="103"/>
      <c r="H282" s="60">
        <v>2</v>
      </c>
      <c r="I282" s="23"/>
      <c r="J282" s="23"/>
      <c r="K282" s="23"/>
      <c r="L282" s="18"/>
      <c r="M282" s="45"/>
    </row>
    <row r="283" spans="1:13" ht="48" customHeight="1" x14ac:dyDescent="0.2">
      <c r="A283" s="51" t="s">
        <v>431</v>
      </c>
      <c r="B283" s="103" t="s">
        <v>912</v>
      </c>
      <c r="C283" s="103"/>
      <c r="D283" s="59" t="s">
        <v>13</v>
      </c>
      <c r="E283" s="103" t="s">
        <v>619</v>
      </c>
      <c r="F283" s="103"/>
      <c r="G283" s="103"/>
      <c r="H283" s="60">
        <v>2</v>
      </c>
      <c r="I283" s="23"/>
      <c r="J283" s="23"/>
      <c r="K283" s="23"/>
      <c r="L283" s="24"/>
      <c r="M283" s="45"/>
    </row>
    <row r="284" spans="1:13" ht="23.25" customHeight="1" x14ac:dyDescent="0.2">
      <c r="A284" s="63" t="s">
        <v>434</v>
      </c>
      <c r="B284" s="99" t="s">
        <v>435</v>
      </c>
      <c r="C284" s="99"/>
      <c r="D284" s="99"/>
      <c r="E284" s="99"/>
      <c r="F284" s="99"/>
      <c r="G284" s="99"/>
      <c r="H284" s="64">
        <f>SUM(H285:H289)</f>
        <v>10</v>
      </c>
      <c r="I284" s="23"/>
      <c r="J284" s="23"/>
      <c r="K284" s="23"/>
      <c r="L284" s="16"/>
      <c r="M284" s="45"/>
    </row>
    <row r="285" spans="1:13" ht="61.5" customHeight="1" x14ac:dyDescent="0.2">
      <c r="A285" s="45" t="s">
        <v>436</v>
      </c>
      <c r="B285" s="116" t="s">
        <v>442</v>
      </c>
      <c r="C285" s="116"/>
      <c r="D285" s="61" t="s">
        <v>13</v>
      </c>
      <c r="E285" s="116" t="s">
        <v>443</v>
      </c>
      <c r="F285" s="116"/>
      <c r="G285" s="116"/>
      <c r="H285" s="62">
        <v>2</v>
      </c>
      <c r="I285" s="23"/>
      <c r="J285" s="23"/>
      <c r="K285" s="23"/>
      <c r="L285" s="18"/>
      <c r="M285" s="45"/>
    </row>
    <row r="286" spans="1:13" ht="47.25" customHeight="1" x14ac:dyDescent="0.2">
      <c r="A286" s="45" t="s">
        <v>437</v>
      </c>
      <c r="B286" s="116" t="s">
        <v>620</v>
      </c>
      <c r="C286" s="116"/>
      <c r="D286" s="61" t="s">
        <v>13</v>
      </c>
      <c r="E286" s="116" t="s">
        <v>438</v>
      </c>
      <c r="F286" s="116"/>
      <c r="G286" s="116"/>
      <c r="H286" s="62">
        <v>2</v>
      </c>
      <c r="I286" s="23"/>
      <c r="J286" s="23"/>
      <c r="K286" s="23"/>
      <c r="L286" s="18"/>
      <c r="M286" s="45"/>
    </row>
    <row r="287" spans="1:13" ht="33.75" customHeight="1" x14ac:dyDescent="0.2">
      <c r="A287" s="45" t="s">
        <v>439</v>
      </c>
      <c r="B287" s="116" t="s">
        <v>444</v>
      </c>
      <c r="C287" s="116"/>
      <c r="D287" s="61" t="s">
        <v>13</v>
      </c>
      <c r="E287" s="116" t="s">
        <v>438</v>
      </c>
      <c r="F287" s="116"/>
      <c r="G287" s="116"/>
      <c r="H287" s="62">
        <v>2</v>
      </c>
      <c r="I287" s="23"/>
      <c r="J287" s="23"/>
      <c r="K287" s="23"/>
      <c r="L287" s="18"/>
      <c r="M287" s="45"/>
    </row>
    <row r="288" spans="1:13" ht="49.5" customHeight="1" x14ac:dyDescent="0.2">
      <c r="A288" s="45" t="s">
        <v>440</v>
      </c>
      <c r="B288" s="116" t="s">
        <v>621</v>
      </c>
      <c r="C288" s="116"/>
      <c r="D288" s="61" t="s">
        <v>13</v>
      </c>
      <c r="E288" s="116" t="s">
        <v>438</v>
      </c>
      <c r="F288" s="116"/>
      <c r="G288" s="116"/>
      <c r="H288" s="62">
        <v>2</v>
      </c>
      <c r="I288" s="23"/>
      <c r="J288" s="23"/>
      <c r="K288" s="23"/>
      <c r="L288" s="18"/>
      <c r="M288" s="45"/>
    </row>
    <row r="289" spans="1:13" ht="48.75" customHeight="1" x14ac:dyDescent="0.2">
      <c r="A289" s="45" t="s">
        <v>441</v>
      </c>
      <c r="B289" s="116" t="s">
        <v>622</v>
      </c>
      <c r="C289" s="116"/>
      <c r="D289" s="61" t="s">
        <v>13</v>
      </c>
      <c r="E289" s="116" t="s">
        <v>438</v>
      </c>
      <c r="F289" s="116"/>
      <c r="G289" s="116"/>
      <c r="H289" s="62">
        <v>2</v>
      </c>
      <c r="I289" s="23"/>
      <c r="J289" s="23"/>
      <c r="K289" s="23"/>
      <c r="L289" s="18"/>
      <c r="M289" s="45"/>
    </row>
    <row r="290" spans="1:13" ht="20.25" customHeight="1" x14ac:dyDescent="0.2">
      <c r="A290" s="63" t="s">
        <v>445</v>
      </c>
      <c r="B290" s="99" t="s">
        <v>446</v>
      </c>
      <c r="C290" s="99"/>
      <c r="D290" s="99"/>
      <c r="E290" s="99"/>
      <c r="F290" s="99"/>
      <c r="G290" s="99"/>
      <c r="H290" s="64">
        <f>SUM(H291:H295)</f>
        <v>10</v>
      </c>
      <c r="I290" s="23"/>
      <c r="J290" s="23"/>
      <c r="K290" s="23"/>
      <c r="L290" s="16"/>
      <c r="M290" s="45"/>
    </row>
    <row r="291" spans="1:13" ht="36.75" customHeight="1" x14ac:dyDescent="0.2">
      <c r="A291" s="45" t="s">
        <v>447</v>
      </c>
      <c r="B291" s="116" t="s">
        <v>451</v>
      </c>
      <c r="C291" s="116"/>
      <c r="D291" s="61" t="s">
        <v>7</v>
      </c>
      <c r="E291" s="116" t="s">
        <v>452</v>
      </c>
      <c r="F291" s="116"/>
      <c r="G291" s="116"/>
      <c r="H291" s="62">
        <v>2</v>
      </c>
      <c r="I291" s="23"/>
      <c r="J291" s="23"/>
      <c r="K291" s="23"/>
      <c r="L291" s="18"/>
      <c r="M291" s="45"/>
    </row>
    <row r="292" spans="1:13" ht="31.5" customHeight="1" x14ac:dyDescent="0.2">
      <c r="A292" s="45" t="s">
        <v>448</v>
      </c>
      <c r="B292" s="116" t="s">
        <v>453</v>
      </c>
      <c r="C292" s="116"/>
      <c r="D292" s="61" t="s">
        <v>7</v>
      </c>
      <c r="E292" s="116" t="s">
        <v>768</v>
      </c>
      <c r="F292" s="116"/>
      <c r="G292" s="116"/>
      <c r="H292" s="62">
        <v>2</v>
      </c>
      <c r="I292" s="23"/>
      <c r="J292" s="23"/>
      <c r="K292" s="23"/>
      <c r="L292" s="18"/>
      <c r="M292" s="45"/>
    </row>
    <row r="293" spans="1:13" ht="33.75" customHeight="1" x14ac:dyDescent="0.2">
      <c r="A293" s="45" t="s">
        <v>449</v>
      </c>
      <c r="B293" s="116" t="s">
        <v>454</v>
      </c>
      <c r="C293" s="116"/>
      <c r="D293" s="61" t="s">
        <v>7</v>
      </c>
      <c r="E293" s="116" t="s">
        <v>623</v>
      </c>
      <c r="F293" s="116"/>
      <c r="G293" s="116"/>
      <c r="H293" s="62">
        <v>2</v>
      </c>
      <c r="I293" s="23"/>
      <c r="J293" s="23"/>
      <c r="K293" s="23"/>
      <c r="L293" s="18"/>
      <c r="M293" s="45"/>
    </row>
    <row r="294" spans="1:13" ht="56.25" customHeight="1" x14ac:dyDescent="0.2">
      <c r="A294" s="51" t="s">
        <v>450</v>
      </c>
      <c r="B294" s="103" t="s">
        <v>998</v>
      </c>
      <c r="C294" s="103"/>
      <c r="D294" s="59" t="s">
        <v>7</v>
      </c>
      <c r="E294" s="103" t="s">
        <v>1116</v>
      </c>
      <c r="F294" s="103"/>
      <c r="G294" s="103"/>
      <c r="H294" s="60">
        <v>2</v>
      </c>
      <c r="I294" s="88"/>
      <c r="J294" s="88"/>
      <c r="K294" s="88"/>
      <c r="L294" s="17"/>
      <c r="M294" s="45"/>
    </row>
    <row r="295" spans="1:13" ht="49.5" customHeight="1" x14ac:dyDescent="0.2">
      <c r="A295" s="45" t="s">
        <v>455</v>
      </c>
      <c r="B295" s="116" t="s">
        <v>456</v>
      </c>
      <c r="C295" s="116"/>
      <c r="D295" s="61" t="s">
        <v>7</v>
      </c>
      <c r="E295" s="116" t="s">
        <v>624</v>
      </c>
      <c r="F295" s="116"/>
      <c r="G295" s="116"/>
      <c r="H295" s="62">
        <v>2</v>
      </c>
      <c r="I295" s="23"/>
      <c r="J295" s="23"/>
      <c r="K295" s="23"/>
      <c r="L295" s="18"/>
      <c r="M295" s="45"/>
    </row>
    <row r="296" spans="1:13" ht="19.5" customHeight="1" x14ac:dyDescent="0.2">
      <c r="A296" s="74" t="s">
        <v>457</v>
      </c>
      <c r="B296" s="119" t="s">
        <v>913</v>
      </c>
      <c r="C296" s="120"/>
      <c r="D296" s="120"/>
      <c r="E296" s="120"/>
      <c r="F296" s="120"/>
      <c r="G296" s="121"/>
      <c r="H296" s="71">
        <f>H297+H303+H309+H315+H321+H327</f>
        <v>60</v>
      </c>
      <c r="I296" s="23"/>
      <c r="J296" s="23"/>
      <c r="K296" s="23"/>
      <c r="L296" s="21"/>
      <c r="M296" s="45"/>
    </row>
    <row r="297" spans="1:13" ht="23.25" customHeight="1" x14ac:dyDescent="0.2">
      <c r="A297" s="63" t="s">
        <v>579</v>
      </c>
      <c r="B297" s="99" t="s">
        <v>695</v>
      </c>
      <c r="C297" s="99"/>
      <c r="D297" s="99"/>
      <c r="E297" s="99"/>
      <c r="F297" s="99"/>
      <c r="G297" s="99"/>
      <c r="H297" s="64">
        <f>SUM(H298:H302)</f>
        <v>10</v>
      </c>
      <c r="I297" s="23"/>
      <c r="J297" s="23"/>
      <c r="K297" s="23"/>
      <c r="L297" s="16"/>
      <c r="M297" s="45"/>
    </row>
    <row r="298" spans="1:13" ht="84" customHeight="1" x14ac:dyDescent="0.2">
      <c r="A298" s="45" t="s">
        <v>458</v>
      </c>
      <c r="B298" s="116" t="s">
        <v>466</v>
      </c>
      <c r="C298" s="116"/>
      <c r="D298" s="61" t="s">
        <v>459</v>
      </c>
      <c r="E298" s="116" t="s">
        <v>957</v>
      </c>
      <c r="F298" s="116"/>
      <c r="G298" s="116"/>
      <c r="H298" s="62">
        <v>2</v>
      </c>
      <c r="I298" s="23"/>
      <c r="J298" s="23"/>
      <c r="K298" s="23"/>
      <c r="L298" s="18"/>
      <c r="M298" s="45"/>
    </row>
    <row r="299" spans="1:13" ht="110.25" customHeight="1" x14ac:dyDescent="0.2">
      <c r="A299" s="45" t="s">
        <v>460</v>
      </c>
      <c r="B299" s="116" t="s">
        <v>1117</v>
      </c>
      <c r="C299" s="116"/>
      <c r="D299" s="61" t="s">
        <v>461</v>
      </c>
      <c r="E299" s="116" t="s">
        <v>1118</v>
      </c>
      <c r="F299" s="116"/>
      <c r="G299" s="116"/>
      <c r="H299" s="62">
        <v>2</v>
      </c>
      <c r="I299" s="23"/>
      <c r="J299" s="23"/>
      <c r="K299" s="23"/>
      <c r="L299" s="18"/>
      <c r="M299" s="45"/>
    </row>
    <row r="300" spans="1:13" ht="49.5" customHeight="1" x14ac:dyDescent="0.2">
      <c r="A300" s="45" t="s">
        <v>462</v>
      </c>
      <c r="B300" s="116" t="s">
        <v>467</v>
      </c>
      <c r="C300" s="116"/>
      <c r="D300" s="61" t="s">
        <v>461</v>
      </c>
      <c r="E300" s="116" t="s">
        <v>1119</v>
      </c>
      <c r="F300" s="116"/>
      <c r="G300" s="116"/>
      <c r="H300" s="62">
        <v>2</v>
      </c>
      <c r="I300" s="23"/>
      <c r="J300" s="23"/>
      <c r="K300" s="23"/>
      <c r="L300" s="18"/>
      <c r="M300" s="45"/>
    </row>
    <row r="301" spans="1:13" ht="125.25" customHeight="1" x14ac:dyDescent="0.2">
      <c r="A301" s="45" t="s">
        <v>463</v>
      </c>
      <c r="B301" s="116" t="s">
        <v>1120</v>
      </c>
      <c r="C301" s="116"/>
      <c r="D301" s="61" t="s">
        <v>76</v>
      </c>
      <c r="E301" s="129" t="s">
        <v>1160</v>
      </c>
      <c r="F301" s="116"/>
      <c r="G301" s="116"/>
      <c r="H301" s="62">
        <v>2</v>
      </c>
      <c r="I301" s="23"/>
      <c r="J301" s="23"/>
      <c r="K301" s="23"/>
      <c r="L301" s="18"/>
      <c r="M301" s="45"/>
    </row>
    <row r="302" spans="1:13" ht="33.75" customHeight="1" x14ac:dyDescent="0.2">
      <c r="A302" s="45" t="s">
        <v>464</v>
      </c>
      <c r="B302" s="116" t="s">
        <v>468</v>
      </c>
      <c r="C302" s="116"/>
      <c r="D302" s="61" t="s">
        <v>465</v>
      </c>
      <c r="E302" s="116" t="s">
        <v>469</v>
      </c>
      <c r="F302" s="116"/>
      <c r="G302" s="116"/>
      <c r="H302" s="62">
        <v>2</v>
      </c>
      <c r="I302" s="23"/>
      <c r="J302" s="23"/>
      <c r="K302" s="23"/>
      <c r="L302" s="18"/>
      <c r="M302" s="45"/>
    </row>
    <row r="303" spans="1:13" ht="21" customHeight="1" x14ac:dyDescent="0.2">
      <c r="A303" s="63" t="s">
        <v>470</v>
      </c>
      <c r="B303" s="99" t="s">
        <v>471</v>
      </c>
      <c r="C303" s="99"/>
      <c r="D303" s="99"/>
      <c r="E303" s="99"/>
      <c r="F303" s="99"/>
      <c r="G303" s="99"/>
      <c r="H303" s="64">
        <f>SUM(H304:H308)</f>
        <v>10</v>
      </c>
      <c r="I303" s="23"/>
      <c r="J303" s="23"/>
      <c r="K303" s="23"/>
      <c r="L303" s="16"/>
      <c r="M303" s="45"/>
    </row>
    <row r="304" spans="1:13" ht="117" customHeight="1" x14ac:dyDescent="0.2">
      <c r="A304" s="45" t="s">
        <v>472</v>
      </c>
      <c r="B304" s="116" t="s">
        <v>477</v>
      </c>
      <c r="C304" s="116"/>
      <c r="D304" s="61" t="s">
        <v>459</v>
      </c>
      <c r="E304" s="116" t="s">
        <v>1121</v>
      </c>
      <c r="F304" s="116"/>
      <c r="G304" s="116"/>
      <c r="H304" s="62">
        <v>2</v>
      </c>
      <c r="I304" s="23"/>
      <c r="J304" s="23"/>
      <c r="K304" s="23"/>
      <c r="L304" s="18"/>
      <c r="M304" s="45" t="s">
        <v>1133</v>
      </c>
    </row>
    <row r="305" spans="1:13" ht="99.75" customHeight="1" x14ac:dyDescent="0.2">
      <c r="A305" s="45" t="s">
        <v>473</v>
      </c>
      <c r="B305" s="116" t="s">
        <v>478</v>
      </c>
      <c r="C305" s="116"/>
      <c r="D305" s="61" t="s">
        <v>316</v>
      </c>
      <c r="E305" s="116" t="s">
        <v>1122</v>
      </c>
      <c r="F305" s="116"/>
      <c r="G305" s="116"/>
      <c r="H305" s="62">
        <v>2</v>
      </c>
      <c r="I305" s="23" t="s">
        <v>634</v>
      </c>
      <c r="J305" s="23"/>
      <c r="K305" s="23"/>
      <c r="L305" s="18"/>
      <c r="M305" s="45" t="s">
        <v>1133</v>
      </c>
    </row>
    <row r="306" spans="1:13" ht="47.25" customHeight="1" x14ac:dyDescent="0.2">
      <c r="A306" s="51" t="s">
        <v>474</v>
      </c>
      <c r="B306" s="103" t="s">
        <v>479</v>
      </c>
      <c r="C306" s="103"/>
      <c r="D306" s="59" t="s">
        <v>316</v>
      </c>
      <c r="E306" s="103" t="s">
        <v>480</v>
      </c>
      <c r="F306" s="103"/>
      <c r="G306" s="103"/>
      <c r="H306" s="60">
        <v>2</v>
      </c>
      <c r="I306" s="23"/>
      <c r="J306" s="23"/>
      <c r="K306" s="23"/>
      <c r="L306" s="18"/>
      <c r="M306" s="45" t="s">
        <v>1133</v>
      </c>
    </row>
    <row r="307" spans="1:13" ht="34.5" customHeight="1" x14ac:dyDescent="0.2">
      <c r="A307" s="51" t="s">
        <v>475</v>
      </c>
      <c r="B307" s="103" t="s">
        <v>481</v>
      </c>
      <c r="C307" s="103"/>
      <c r="D307" s="59" t="s">
        <v>316</v>
      </c>
      <c r="E307" s="103" t="s">
        <v>482</v>
      </c>
      <c r="F307" s="103"/>
      <c r="G307" s="103"/>
      <c r="H307" s="60">
        <v>2</v>
      </c>
      <c r="I307" s="23"/>
      <c r="J307" s="23"/>
      <c r="K307" s="23"/>
      <c r="L307" s="18"/>
      <c r="M307" s="45"/>
    </row>
    <row r="308" spans="1:13" ht="47.25" customHeight="1" x14ac:dyDescent="0.2">
      <c r="A308" s="45" t="s">
        <v>476</v>
      </c>
      <c r="B308" s="116" t="s">
        <v>483</v>
      </c>
      <c r="C308" s="116"/>
      <c r="D308" s="61" t="s">
        <v>461</v>
      </c>
      <c r="E308" s="116" t="s">
        <v>1145</v>
      </c>
      <c r="F308" s="116"/>
      <c r="G308" s="116"/>
      <c r="H308" s="62">
        <v>2</v>
      </c>
      <c r="I308" s="23"/>
      <c r="J308" s="23"/>
      <c r="K308" s="23"/>
      <c r="L308" s="18"/>
      <c r="M308" s="45" t="s">
        <v>1133</v>
      </c>
    </row>
    <row r="309" spans="1:13" ht="19.5" customHeight="1" x14ac:dyDescent="0.2">
      <c r="A309" s="63" t="s">
        <v>484</v>
      </c>
      <c r="B309" s="99" t="s">
        <v>485</v>
      </c>
      <c r="C309" s="99"/>
      <c r="D309" s="99"/>
      <c r="E309" s="99"/>
      <c r="F309" s="99"/>
      <c r="G309" s="99"/>
      <c r="H309" s="64">
        <f>SUM(H310:H314)</f>
        <v>10</v>
      </c>
      <c r="I309" s="23"/>
      <c r="J309" s="23"/>
      <c r="K309" s="23"/>
      <c r="L309" s="16"/>
      <c r="M309" s="45"/>
    </row>
    <row r="310" spans="1:13" ht="81" customHeight="1" x14ac:dyDescent="0.2">
      <c r="A310" s="51" t="s">
        <v>486</v>
      </c>
      <c r="B310" s="103" t="s">
        <v>1069</v>
      </c>
      <c r="C310" s="103"/>
      <c r="D310" s="59" t="s">
        <v>9</v>
      </c>
      <c r="E310" s="103" t="s">
        <v>914</v>
      </c>
      <c r="F310" s="103"/>
      <c r="G310" s="103"/>
      <c r="H310" s="60">
        <v>2</v>
      </c>
      <c r="I310" s="88"/>
      <c r="J310" s="88"/>
      <c r="K310" s="88"/>
      <c r="L310" s="17"/>
      <c r="M310" s="45"/>
    </row>
    <row r="311" spans="1:13" ht="87" customHeight="1" x14ac:dyDescent="0.2">
      <c r="A311" s="45" t="s">
        <v>487</v>
      </c>
      <c r="B311" s="116" t="s">
        <v>958</v>
      </c>
      <c r="C311" s="116"/>
      <c r="D311" s="61" t="s">
        <v>9</v>
      </c>
      <c r="E311" s="116" t="s">
        <v>490</v>
      </c>
      <c r="F311" s="116"/>
      <c r="G311" s="116"/>
      <c r="H311" s="62">
        <v>2</v>
      </c>
      <c r="I311" s="23"/>
      <c r="J311" s="23"/>
      <c r="K311" s="23"/>
      <c r="L311" s="18"/>
      <c r="M311" s="45"/>
    </row>
    <row r="312" spans="1:13" ht="61.5" customHeight="1" x14ac:dyDescent="0.2">
      <c r="A312" s="51" t="s">
        <v>488</v>
      </c>
      <c r="B312" s="103" t="s">
        <v>1123</v>
      </c>
      <c r="C312" s="103"/>
      <c r="D312" s="59" t="s">
        <v>9</v>
      </c>
      <c r="E312" s="103" t="s">
        <v>1124</v>
      </c>
      <c r="F312" s="103"/>
      <c r="G312" s="103"/>
      <c r="H312" s="60">
        <v>2</v>
      </c>
      <c r="I312" s="88"/>
      <c r="J312" s="88"/>
      <c r="K312" s="88"/>
      <c r="L312" s="17"/>
      <c r="M312" s="45"/>
    </row>
    <row r="313" spans="1:13" ht="72.75" customHeight="1" x14ac:dyDescent="0.2">
      <c r="A313" s="45" t="s">
        <v>492</v>
      </c>
      <c r="B313" s="116" t="s">
        <v>491</v>
      </c>
      <c r="C313" s="116"/>
      <c r="D313" s="61" t="s">
        <v>9</v>
      </c>
      <c r="E313" s="116" t="s">
        <v>700</v>
      </c>
      <c r="F313" s="116"/>
      <c r="G313" s="116"/>
      <c r="H313" s="62">
        <v>2</v>
      </c>
      <c r="I313" s="23"/>
      <c r="J313" s="23"/>
      <c r="K313" s="23"/>
      <c r="L313" s="18"/>
      <c r="M313" s="45"/>
    </row>
    <row r="314" spans="1:13" ht="111" customHeight="1" x14ac:dyDescent="0.2">
      <c r="A314" s="45" t="s">
        <v>489</v>
      </c>
      <c r="B314" s="103" t="s">
        <v>1070</v>
      </c>
      <c r="C314" s="103"/>
      <c r="D314" s="61" t="s">
        <v>9</v>
      </c>
      <c r="E314" s="116" t="s">
        <v>915</v>
      </c>
      <c r="F314" s="116"/>
      <c r="G314" s="116"/>
      <c r="H314" s="62">
        <v>2</v>
      </c>
      <c r="I314" s="23"/>
      <c r="J314" s="23"/>
      <c r="K314" s="23"/>
      <c r="L314" s="17"/>
      <c r="M314" s="45"/>
    </row>
    <row r="315" spans="1:13" ht="18.75" customHeight="1" x14ac:dyDescent="0.2">
      <c r="A315" s="63" t="s">
        <v>493</v>
      </c>
      <c r="B315" s="99" t="s">
        <v>494</v>
      </c>
      <c r="C315" s="99"/>
      <c r="D315" s="99"/>
      <c r="E315" s="99"/>
      <c r="F315" s="99"/>
      <c r="G315" s="99"/>
      <c r="H315" s="64">
        <f>SUM(H316:H320)</f>
        <v>10</v>
      </c>
      <c r="I315" s="23"/>
      <c r="J315" s="23"/>
      <c r="K315" s="23"/>
      <c r="L315" s="16"/>
      <c r="M315" s="45"/>
    </row>
    <row r="316" spans="1:13" ht="62.25" customHeight="1" x14ac:dyDescent="0.2">
      <c r="A316" s="45" t="s">
        <v>495</v>
      </c>
      <c r="B316" s="116" t="s">
        <v>498</v>
      </c>
      <c r="C316" s="116"/>
      <c r="D316" s="61" t="s">
        <v>9</v>
      </c>
      <c r="E316" s="116" t="s">
        <v>499</v>
      </c>
      <c r="F316" s="116"/>
      <c r="G316" s="116"/>
      <c r="H316" s="62">
        <v>2</v>
      </c>
      <c r="I316" s="23"/>
      <c r="J316" s="23"/>
      <c r="K316" s="23"/>
      <c r="L316" s="18"/>
      <c r="M316" s="45"/>
    </row>
    <row r="317" spans="1:13" ht="54.75" customHeight="1" x14ac:dyDescent="0.2">
      <c r="A317" s="45" t="s">
        <v>496</v>
      </c>
      <c r="B317" s="116" t="s">
        <v>500</v>
      </c>
      <c r="C317" s="116"/>
      <c r="D317" s="61" t="s">
        <v>9</v>
      </c>
      <c r="E317" s="116" t="s">
        <v>501</v>
      </c>
      <c r="F317" s="116"/>
      <c r="G317" s="116"/>
      <c r="H317" s="62">
        <v>2</v>
      </c>
      <c r="I317" s="23"/>
      <c r="J317" s="23"/>
      <c r="K317" s="23"/>
      <c r="L317" s="18"/>
      <c r="M317" s="45"/>
    </row>
    <row r="318" spans="1:13" ht="60" customHeight="1" x14ac:dyDescent="0.2">
      <c r="A318" s="45" t="s">
        <v>497</v>
      </c>
      <c r="B318" s="116" t="s">
        <v>502</v>
      </c>
      <c r="C318" s="116"/>
      <c r="D318" s="61" t="s">
        <v>9</v>
      </c>
      <c r="E318" s="116" t="s">
        <v>503</v>
      </c>
      <c r="F318" s="116"/>
      <c r="G318" s="116"/>
      <c r="H318" s="62">
        <v>2</v>
      </c>
      <c r="I318" s="23"/>
      <c r="J318" s="23"/>
      <c r="K318" s="23"/>
      <c r="L318" s="18"/>
      <c r="M318" s="45"/>
    </row>
    <row r="319" spans="1:13" ht="81" customHeight="1" x14ac:dyDescent="0.2">
      <c r="A319" s="45" t="s">
        <v>504</v>
      </c>
      <c r="B319" s="116" t="s">
        <v>696</v>
      </c>
      <c r="C319" s="116"/>
      <c r="D319" s="61" t="s">
        <v>9</v>
      </c>
      <c r="E319" s="116" t="s">
        <v>625</v>
      </c>
      <c r="F319" s="116"/>
      <c r="G319" s="116"/>
      <c r="H319" s="62">
        <v>2</v>
      </c>
      <c r="I319" s="23"/>
      <c r="J319" s="23"/>
      <c r="K319" s="23"/>
      <c r="L319" s="18"/>
      <c r="M319" s="45"/>
    </row>
    <row r="320" spans="1:13" ht="86.25" customHeight="1" x14ac:dyDescent="0.2">
      <c r="A320" s="45" t="s">
        <v>505</v>
      </c>
      <c r="B320" s="116" t="s">
        <v>506</v>
      </c>
      <c r="C320" s="116"/>
      <c r="D320" s="61" t="s">
        <v>461</v>
      </c>
      <c r="E320" s="116" t="s">
        <v>507</v>
      </c>
      <c r="F320" s="116"/>
      <c r="G320" s="116"/>
      <c r="H320" s="62">
        <v>2</v>
      </c>
      <c r="I320" s="23"/>
      <c r="J320" s="23"/>
      <c r="K320" s="23"/>
      <c r="L320" s="18"/>
      <c r="M320" s="45"/>
    </row>
    <row r="321" spans="1:13" ht="38.25" customHeight="1" x14ac:dyDescent="0.2">
      <c r="A321" s="63" t="s">
        <v>508</v>
      </c>
      <c r="B321" s="99" t="s">
        <v>509</v>
      </c>
      <c r="C321" s="99"/>
      <c r="D321" s="99"/>
      <c r="E321" s="99"/>
      <c r="F321" s="99"/>
      <c r="G321" s="99"/>
      <c r="H321" s="64">
        <f>SUM(H322:H326)</f>
        <v>10</v>
      </c>
      <c r="I321" s="23"/>
      <c r="J321" s="23"/>
      <c r="K321" s="23"/>
      <c r="L321" s="16"/>
      <c r="M321" s="45"/>
    </row>
    <row r="322" spans="1:13" ht="86.25" customHeight="1" x14ac:dyDescent="0.2">
      <c r="A322" s="45" t="s">
        <v>510</v>
      </c>
      <c r="B322" s="116" t="s">
        <v>515</v>
      </c>
      <c r="C322" s="116"/>
      <c r="D322" s="61" t="s">
        <v>316</v>
      </c>
      <c r="E322" s="116" t="s">
        <v>916</v>
      </c>
      <c r="F322" s="116"/>
      <c r="G322" s="116"/>
      <c r="H322" s="62">
        <v>2</v>
      </c>
      <c r="I322" s="23"/>
      <c r="J322" s="23"/>
      <c r="K322" s="23"/>
      <c r="L322" s="18"/>
      <c r="M322" s="45"/>
    </row>
    <row r="323" spans="1:13" ht="86.25" customHeight="1" x14ac:dyDescent="0.2">
      <c r="A323" s="45" t="s">
        <v>511</v>
      </c>
      <c r="B323" s="116" t="s">
        <v>516</v>
      </c>
      <c r="C323" s="116"/>
      <c r="D323" s="61" t="s">
        <v>316</v>
      </c>
      <c r="E323" s="116" t="s">
        <v>697</v>
      </c>
      <c r="F323" s="116"/>
      <c r="G323" s="116"/>
      <c r="H323" s="62">
        <v>2</v>
      </c>
      <c r="I323" s="23"/>
      <c r="J323" s="23"/>
      <c r="K323" s="23"/>
      <c r="L323" s="18"/>
      <c r="M323" s="45"/>
    </row>
    <row r="324" spans="1:13" ht="86.25" customHeight="1" x14ac:dyDescent="0.2">
      <c r="A324" s="51" t="s">
        <v>512</v>
      </c>
      <c r="B324" s="103" t="s">
        <v>517</v>
      </c>
      <c r="C324" s="103"/>
      <c r="D324" s="59" t="s">
        <v>917</v>
      </c>
      <c r="E324" s="103" t="s">
        <v>969</v>
      </c>
      <c r="F324" s="103"/>
      <c r="G324" s="103"/>
      <c r="H324" s="60">
        <v>2</v>
      </c>
      <c r="I324" s="88"/>
      <c r="J324" s="88"/>
      <c r="K324" s="88"/>
      <c r="L324" s="17"/>
      <c r="M324" s="45"/>
    </row>
    <row r="325" spans="1:13" ht="63" customHeight="1" x14ac:dyDescent="0.2">
      <c r="A325" s="45" t="s">
        <v>513</v>
      </c>
      <c r="B325" s="116" t="s">
        <v>518</v>
      </c>
      <c r="C325" s="116"/>
      <c r="D325" s="61" t="s">
        <v>316</v>
      </c>
      <c r="E325" s="116" t="s">
        <v>698</v>
      </c>
      <c r="F325" s="116"/>
      <c r="G325" s="116"/>
      <c r="H325" s="62">
        <v>2</v>
      </c>
      <c r="I325" s="23"/>
      <c r="J325" s="23"/>
      <c r="K325" s="23"/>
      <c r="L325" s="18"/>
      <c r="M325" s="45"/>
    </row>
    <row r="326" spans="1:13" ht="86.25" customHeight="1" x14ac:dyDescent="0.2">
      <c r="A326" s="45" t="s">
        <v>514</v>
      </c>
      <c r="B326" s="116" t="s">
        <v>519</v>
      </c>
      <c r="C326" s="116"/>
      <c r="D326" s="61" t="s">
        <v>918</v>
      </c>
      <c r="E326" s="116" t="s">
        <v>520</v>
      </c>
      <c r="F326" s="116"/>
      <c r="G326" s="116"/>
      <c r="H326" s="62">
        <v>2</v>
      </c>
      <c r="I326" s="23"/>
      <c r="J326" s="23"/>
      <c r="K326" s="23"/>
      <c r="L326" s="18"/>
      <c r="M326" s="45"/>
    </row>
    <row r="327" spans="1:13" ht="28.5" customHeight="1" x14ac:dyDescent="0.2">
      <c r="A327" s="63" t="s">
        <v>1044</v>
      </c>
      <c r="B327" s="99" t="s">
        <v>1045</v>
      </c>
      <c r="C327" s="99"/>
      <c r="D327" s="99"/>
      <c r="E327" s="99"/>
      <c r="F327" s="99"/>
      <c r="G327" s="99"/>
      <c r="H327" s="64">
        <f>SUM(H328:H332)</f>
        <v>10</v>
      </c>
      <c r="I327" s="23"/>
      <c r="J327" s="23"/>
      <c r="K327" s="23"/>
      <c r="L327" s="16"/>
      <c r="M327" s="45"/>
    </row>
    <row r="328" spans="1:13" ht="45.75" customHeight="1" x14ac:dyDescent="0.2">
      <c r="A328" s="45" t="s">
        <v>1056</v>
      </c>
      <c r="B328" s="126" t="s">
        <v>1046</v>
      </c>
      <c r="C328" s="127"/>
      <c r="D328" s="75" t="s">
        <v>11</v>
      </c>
      <c r="E328" s="126" t="s">
        <v>1047</v>
      </c>
      <c r="F328" s="128"/>
      <c r="G328" s="127"/>
      <c r="H328" s="60">
        <v>2</v>
      </c>
      <c r="I328" s="90"/>
      <c r="J328" s="90"/>
      <c r="K328" s="90"/>
      <c r="L328" s="24"/>
      <c r="M328" s="45" t="s">
        <v>1134</v>
      </c>
    </row>
    <row r="329" spans="1:13" ht="46.5" customHeight="1" x14ac:dyDescent="0.2">
      <c r="A329" s="45" t="s">
        <v>1057</v>
      </c>
      <c r="B329" s="126" t="s">
        <v>1048</v>
      </c>
      <c r="C329" s="127"/>
      <c r="D329" s="75" t="s">
        <v>11</v>
      </c>
      <c r="E329" s="126" t="s">
        <v>1049</v>
      </c>
      <c r="F329" s="128"/>
      <c r="G329" s="127"/>
      <c r="H329" s="62">
        <v>2</v>
      </c>
      <c r="I329" s="90"/>
      <c r="J329" s="90"/>
      <c r="K329" s="90"/>
      <c r="L329" s="24"/>
      <c r="M329" s="45"/>
    </row>
    <row r="330" spans="1:13" ht="43.5" customHeight="1" x14ac:dyDescent="0.2">
      <c r="A330" s="45" t="s">
        <v>1058</v>
      </c>
      <c r="B330" s="126" t="s">
        <v>1051</v>
      </c>
      <c r="C330" s="127"/>
      <c r="D330" s="75" t="s">
        <v>11</v>
      </c>
      <c r="E330" s="126" t="s">
        <v>1050</v>
      </c>
      <c r="F330" s="128"/>
      <c r="G330" s="127"/>
      <c r="H330" s="62">
        <v>2</v>
      </c>
      <c r="I330" s="90"/>
      <c r="J330" s="90"/>
      <c r="K330" s="90"/>
      <c r="L330" s="24"/>
      <c r="M330" s="45" t="s">
        <v>1134</v>
      </c>
    </row>
    <row r="331" spans="1:13" ht="51" customHeight="1" x14ac:dyDescent="0.2">
      <c r="A331" s="45" t="s">
        <v>1059</v>
      </c>
      <c r="B331" s="126" t="s">
        <v>1052</v>
      </c>
      <c r="C331" s="127"/>
      <c r="D331" s="75" t="s">
        <v>11</v>
      </c>
      <c r="E331" s="126" t="s">
        <v>1053</v>
      </c>
      <c r="F331" s="128"/>
      <c r="G331" s="127"/>
      <c r="H331" s="62">
        <v>2</v>
      </c>
      <c r="I331" s="90"/>
      <c r="J331" s="90"/>
      <c r="K331" s="90"/>
      <c r="L331" s="24"/>
      <c r="M331" s="45" t="s">
        <v>1134</v>
      </c>
    </row>
    <row r="332" spans="1:13" ht="36" customHeight="1" x14ac:dyDescent="0.2">
      <c r="A332" s="45" t="s">
        <v>1060</v>
      </c>
      <c r="B332" s="126" t="s">
        <v>1055</v>
      </c>
      <c r="C332" s="127"/>
      <c r="D332" s="75" t="s">
        <v>11</v>
      </c>
      <c r="E332" s="126" t="s">
        <v>1054</v>
      </c>
      <c r="F332" s="128"/>
      <c r="G332" s="127"/>
      <c r="H332" s="62">
        <v>2</v>
      </c>
      <c r="I332" s="90"/>
      <c r="J332" s="90"/>
      <c r="K332" s="90"/>
      <c r="L332" s="24"/>
      <c r="M332" s="45" t="s">
        <v>1134</v>
      </c>
    </row>
    <row r="333" spans="1:13" ht="23.25" customHeight="1" x14ac:dyDescent="0.2">
      <c r="A333" s="74" t="s">
        <v>521</v>
      </c>
      <c r="B333" s="125" t="s">
        <v>522</v>
      </c>
      <c r="C333" s="125"/>
      <c r="D333" s="125"/>
      <c r="E333" s="125"/>
      <c r="F333" s="125"/>
      <c r="G333" s="125"/>
      <c r="H333" s="76">
        <f>H334+H340+H346+H352+H358</f>
        <v>50</v>
      </c>
      <c r="I333" s="23"/>
      <c r="J333" s="23"/>
      <c r="K333" s="23"/>
      <c r="L333" s="21"/>
      <c r="M333" s="45"/>
    </row>
    <row r="334" spans="1:13" ht="24" customHeight="1" x14ac:dyDescent="0.2">
      <c r="A334" s="63" t="s">
        <v>523</v>
      </c>
      <c r="B334" s="99" t="s">
        <v>524</v>
      </c>
      <c r="C334" s="99"/>
      <c r="D334" s="99"/>
      <c r="E334" s="99"/>
      <c r="F334" s="99"/>
      <c r="G334" s="99"/>
      <c r="H334" s="64">
        <f>SUM(H335:H339)</f>
        <v>10</v>
      </c>
      <c r="I334" s="23"/>
      <c r="J334" s="23"/>
      <c r="K334" s="23"/>
      <c r="L334" s="16"/>
      <c r="M334" s="45"/>
    </row>
    <row r="335" spans="1:13" ht="78" customHeight="1" x14ac:dyDescent="0.2">
      <c r="A335" s="45" t="s">
        <v>525</v>
      </c>
      <c r="B335" s="116" t="s">
        <v>1003</v>
      </c>
      <c r="C335" s="116"/>
      <c r="D335" s="61" t="s">
        <v>11</v>
      </c>
      <c r="E335" s="116" t="s">
        <v>526</v>
      </c>
      <c r="F335" s="116"/>
      <c r="G335" s="116"/>
      <c r="H335" s="62">
        <v>2</v>
      </c>
      <c r="I335" s="23"/>
      <c r="J335" s="23"/>
      <c r="K335" s="23"/>
      <c r="L335" s="18"/>
      <c r="M335" s="45"/>
    </row>
    <row r="336" spans="1:13" ht="51" customHeight="1" x14ac:dyDescent="0.2">
      <c r="A336" s="45" t="s">
        <v>527</v>
      </c>
      <c r="B336" s="116" t="s">
        <v>544</v>
      </c>
      <c r="C336" s="116"/>
      <c r="D336" s="61" t="s">
        <v>161</v>
      </c>
      <c r="E336" s="116" t="s">
        <v>545</v>
      </c>
      <c r="F336" s="116"/>
      <c r="G336" s="116"/>
      <c r="H336" s="62">
        <v>2</v>
      </c>
      <c r="I336" s="23"/>
      <c r="J336" s="23"/>
      <c r="K336" s="23"/>
      <c r="L336" s="18"/>
      <c r="M336" s="45"/>
    </row>
    <row r="337" spans="1:13" ht="33.75" customHeight="1" x14ac:dyDescent="0.2">
      <c r="A337" s="45" t="s">
        <v>528</v>
      </c>
      <c r="B337" s="116" t="s">
        <v>546</v>
      </c>
      <c r="C337" s="116"/>
      <c r="D337" s="61" t="s">
        <v>529</v>
      </c>
      <c r="E337" s="116" t="s">
        <v>626</v>
      </c>
      <c r="F337" s="116"/>
      <c r="G337" s="116"/>
      <c r="H337" s="62">
        <v>2</v>
      </c>
      <c r="I337" s="23"/>
      <c r="J337" s="23"/>
      <c r="K337" s="23"/>
      <c r="L337" s="18"/>
      <c r="M337" s="45"/>
    </row>
    <row r="338" spans="1:13" ht="63" customHeight="1" x14ac:dyDescent="0.2">
      <c r="A338" s="45" t="s">
        <v>530</v>
      </c>
      <c r="B338" s="116" t="s">
        <v>547</v>
      </c>
      <c r="C338" s="116"/>
      <c r="D338" s="61" t="s">
        <v>531</v>
      </c>
      <c r="E338" s="116" t="s">
        <v>627</v>
      </c>
      <c r="F338" s="116"/>
      <c r="G338" s="116"/>
      <c r="H338" s="62">
        <v>2</v>
      </c>
      <c r="I338" s="23"/>
      <c r="J338" s="23"/>
      <c r="K338" s="23"/>
      <c r="L338" s="18"/>
      <c r="M338" s="45"/>
    </row>
    <row r="339" spans="1:13" ht="85.5" customHeight="1" x14ac:dyDescent="0.2">
      <c r="A339" s="51" t="s">
        <v>532</v>
      </c>
      <c r="B339" s="103" t="s">
        <v>919</v>
      </c>
      <c r="C339" s="103"/>
      <c r="D339" s="59" t="s">
        <v>11</v>
      </c>
      <c r="E339" s="103" t="s">
        <v>922</v>
      </c>
      <c r="F339" s="103"/>
      <c r="G339" s="103"/>
      <c r="H339" s="60">
        <v>2</v>
      </c>
      <c r="I339" s="88"/>
      <c r="J339" s="88"/>
      <c r="K339" s="88"/>
      <c r="L339" s="17"/>
      <c r="M339" s="45"/>
    </row>
    <row r="340" spans="1:13" ht="22.5" customHeight="1" x14ac:dyDescent="0.2">
      <c r="A340" s="63" t="s">
        <v>533</v>
      </c>
      <c r="B340" s="99" t="s">
        <v>534</v>
      </c>
      <c r="C340" s="99"/>
      <c r="D340" s="99"/>
      <c r="E340" s="99"/>
      <c r="F340" s="99"/>
      <c r="G340" s="99"/>
      <c r="H340" s="64">
        <f>SUM(H341:H345)</f>
        <v>10</v>
      </c>
      <c r="I340" s="23"/>
      <c r="J340" s="23"/>
      <c r="K340" s="23"/>
      <c r="L340" s="16"/>
      <c r="M340" s="45"/>
    </row>
    <row r="341" spans="1:13" ht="54.75" customHeight="1" x14ac:dyDescent="0.2">
      <c r="A341" s="45" t="s">
        <v>535</v>
      </c>
      <c r="B341" s="116" t="s">
        <v>548</v>
      </c>
      <c r="C341" s="116"/>
      <c r="D341" s="61" t="s">
        <v>9</v>
      </c>
      <c r="E341" s="116" t="s">
        <v>549</v>
      </c>
      <c r="F341" s="116"/>
      <c r="G341" s="116"/>
      <c r="H341" s="62">
        <v>2</v>
      </c>
      <c r="I341" s="23"/>
      <c r="J341" s="23"/>
      <c r="K341" s="23"/>
      <c r="L341" s="18"/>
      <c r="M341" s="45"/>
    </row>
    <row r="342" spans="1:13" ht="76" customHeight="1" x14ac:dyDescent="0.2">
      <c r="A342" s="51" t="s">
        <v>536</v>
      </c>
      <c r="B342" s="103" t="s">
        <v>959</v>
      </c>
      <c r="C342" s="103"/>
      <c r="D342" s="59" t="s">
        <v>9</v>
      </c>
      <c r="E342" s="103" t="s">
        <v>549</v>
      </c>
      <c r="F342" s="103"/>
      <c r="G342" s="103"/>
      <c r="H342" s="60">
        <v>2</v>
      </c>
      <c r="I342" s="23"/>
      <c r="J342" s="23"/>
      <c r="K342" s="23"/>
      <c r="L342" s="18"/>
      <c r="M342" s="45"/>
    </row>
    <row r="343" spans="1:13" ht="46.5" customHeight="1" x14ac:dyDescent="0.2">
      <c r="A343" s="51" t="s">
        <v>537</v>
      </c>
      <c r="B343" s="103" t="s">
        <v>550</v>
      </c>
      <c r="C343" s="103"/>
      <c r="D343" s="59" t="s">
        <v>9</v>
      </c>
      <c r="E343" s="103" t="s">
        <v>549</v>
      </c>
      <c r="F343" s="103"/>
      <c r="G343" s="103"/>
      <c r="H343" s="60">
        <v>2</v>
      </c>
      <c r="I343" s="23"/>
      <c r="J343" s="23"/>
      <c r="K343" s="23"/>
      <c r="L343" s="18"/>
      <c r="M343" s="45"/>
    </row>
    <row r="344" spans="1:13" ht="47.25" customHeight="1" x14ac:dyDescent="0.2">
      <c r="A344" s="45" t="s">
        <v>538</v>
      </c>
      <c r="B344" s="116" t="s">
        <v>1125</v>
      </c>
      <c r="C344" s="116"/>
      <c r="D344" s="61" t="s">
        <v>9</v>
      </c>
      <c r="E344" s="116" t="s">
        <v>549</v>
      </c>
      <c r="F344" s="116"/>
      <c r="G344" s="116"/>
      <c r="H344" s="62">
        <v>2</v>
      </c>
      <c r="I344" s="23"/>
      <c r="J344" s="23"/>
      <c r="K344" s="23"/>
      <c r="L344" s="18"/>
      <c r="M344" s="45"/>
    </row>
    <row r="345" spans="1:13" ht="55.5" customHeight="1" x14ac:dyDescent="0.2">
      <c r="A345" s="45" t="s">
        <v>539</v>
      </c>
      <c r="B345" s="116" t="s">
        <v>552</v>
      </c>
      <c r="C345" s="116"/>
      <c r="D345" s="61" t="s">
        <v>76</v>
      </c>
      <c r="E345" s="116" t="s">
        <v>551</v>
      </c>
      <c r="F345" s="116"/>
      <c r="G345" s="116"/>
      <c r="H345" s="62">
        <v>2</v>
      </c>
      <c r="I345" s="23"/>
      <c r="J345" s="23"/>
      <c r="K345" s="23"/>
      <c r="L345" s="18"/>
      <c r="M345" s="45"/>
    </row>
    <row r="346" spans="1:13" ht="24.75" customHeight="1" x14ac:dyDescent="0.2">
      <c r="A346" s="63" t="s">
        <v>580</v>
      </c>
      <c r="B346" s="99" t="s">
        <v>540</v>
      </c>
      <c r="C346" s="99"/>
      <c r="D346" s="99"/>
      <c r="E346" s="99"/>
      <c r="F346" s="99"/>
      <c r="G346" s="99"/>
      <c r="H346" s="64">
        <f>SUM(H347:H351)</f>
        <v>10</v>
      </c>
      <c r="I346" s="23"/>
      <c r="J346" s="23"/>
      <c r="K346" s="23"/>
      <c r="L346" s="16"/>
      <c r="M346" s="45"/>
    </row>
    <row r="347" spans="1:13" ht="128.25" customHeight="1" x14ac:dyDescent="0.2">
      <c r="A347" s="45" t="s">
        <v>541</v>
      </c>
      <c r="B347" s="116" t="s">
        <v>553</v>
      </c>
      <c r="C347" s="116"/>
      <c r="D347" s="61" t="s">
        <v>11</v>
      </c>
      <c r="E347" s="116" t="s">
        <v>1161</v>
      </c>
      <c r="F347" s="116"/>
      <c r="G347" s="116"/>
      <c r="H347" s="62">
        <v>2</v>
      </c>
      <c r="I347" s="23"/>
      <c r="J347" s="23"/>
      <c r="K347" s="23"/>
      <c r="L347" s="18"/>
      <c r="M347" s="45"/>
    </row>
    <row r="348" spans="1:13" ht="69.75" customHeight="1" x14ac:dyDescent="0.2">
      <c r="A348" s="45" t="s">
        <v>542</v>
      </c>
      <c r="B348" s="96" t="s">
        <v>1151</v>
      </c>
      <c r="C348" s="97"/>
      <c r="D348" s="61" t="s">
        <v>13</v>
      </c>
      <c r="E348" s="116" t="s">
        <v>1152</v>
      </c>
      <c r="F348" s="116"/>
      <c r="G348" s="116"/>
      <c r="H348" s="62">
        <v>2</v>
      </c>
      <c r="I348" s="23"/>
      <c r="J348" s="23"/>
      <c r="K348" s="23"/>
      <c r="L348" s="17"/>
      <c r="M348" s="45" t="s">
        <v>1136</v>
      </c>
    </row>
    <row r="349" spans="1:13" ht="145.5" customHeight="1" x14ac:dyDescent="0.2">
      <c r="A349" s="51" t="s">
        <v>543</v>
      </c>
      <c r="B349" s="103" t="s">
        <v>1071</v>
      </c>
      <c r="C349" s="103"/>
      <c r="D349" s="59" t="s">
        <v>11</v>
      </c>
      <c r="E349" s="103" t="s">
        <v>1126</v>
      </c>
      <c r="F349" s="103"/>
      <c r="G349" s="103"/>
      <c r="H349" s="60">
        <v>2</v>
      </c>
      <c r="I349" s="23"/>
      <c r="J349" s="23"/>
      <c r="K349" s="23"/>
      <c r="L349" s="18"/>
      <c r="M349" s="45"/>
    </row>
    <row r="350" spans="1:13" ht="60.75" customHeight="1" x14ac:dyDescent="0.2">
      <c r="A350" s="45" t="s">
        <v>554</v>
      </c>
      <c r="B350" s="116" t="s">
        <v>556</v>
      </c>
      <c r="C350" s="116"/>
      <c r="D350" s="61" t="s">
        <v>11</v>
      </c>
      <c r="E350" s="116" t="s">
        <v>628</v>
      </c>
      <c r="F350" s="116"/>
      <c r="G350" s="116"/>
      <c r="H350" s="62">
        <v>2</v>
      </c>
      <c r="I350" s="23"/>
      <c r="J350" s="23"/>
      <c r="K350" s="23"/>
      <c r="L350" s="18"/>
      <c r="M350" s="45" t="s">
        <v>1136</v>
      </c>
    </row>
    <row r="351" spans="1:13" ht="61.5" customHeight="1" x14ac:dyDescent="0.2">
      <c r="A351" s="45" t="s">
        <v>555</v>
      </c>
      <c r="B351" s="116" t="s">
        <v>557</v>
      </c>
      <c r="C351" s="116"/>
      <c r="D351" s="61" t="s">
        <v>161</v>
      </c>
      <c r="E351" s="116" t="s">
        <v>1127</v>
      </c>
      <c r="F351" s="116"/>
      <c r="G351" s="116"/>
      <c r="H351" s="62">
        <v>2</v>
      </c>
      <c r="I351" s="23"/>
      <c r="J351" s="23"/>
      <c r="K351" s="23"/>
      <c r="L351" s="18"/>
      <c r="M351" s="45"/>
    </row>
    <row r="352" spans="1:13" ht="23.25" customHeight="1" x14ac:dyDescent="0.2">
      <c r="A352" s="63" t="s">
        <v>558</v>
      </c>
      <c r="B352" s="99" t="s">
        <v>559</v>
      </c>
      <c r="C352" s="99"/>
      <c r="D352" s="99"/>
      <c r="E352" s="99"/>
      <c r="F352" s="99"/>
      <c r="G352" s="99"/>
      <c r="H352" s="64">
        <f>SUM(H353:H357)</f>
        <v>10</v>
      </c>
      <c r="I352" s="23"/>
      <c r="J352" s="23"/>
      <c r="K352" s="23"/>
      <c r="L352" s="16"/>
      <c r="M352" s="45"/>
    </row>
    <row r="353" spans="1:14" ht="78.75" customHeight="1" x14ac:dyDescent="0.2">
      <c r="A353" s="45" t="s">
        <v>560</v>
      </c>
      <c r="B353" s="116" t="s">
        <v>960</v>
      </c>
      <c r="C353" s="116"/>
      <c r="D353" s="61" t="s">
        <v>316</v>
      </c>
      <c r="E353" s="116" t="s">
        <v>699</v>
      </c>
      <c r="F353" s="116"/>
      <c r="G353" s="116"/>
      <c r="H353" s="62">
        <v>2</v>
      </c>
      <c r="I353" s="23"/>
      <c r="J353" s="23"/>
      <c r="K353" s="23"/>
      <c r="L353" s="18"/>
      <c r="M353" s="45"/>
    </row>
    <row r="354" spans="1:14" ht="65.25" customHeight="1" x14ac:dyDescent="0.2">
      <c r="A354" s="45" t="s">
        <v>561</v>
      </c>
      <c r="B354" s="116" t="s">
        <v>1004</v>
      </c>
      <c r="C354" s="116"/>
      <c r="D354" s="61" t="s">
        <v>11</v>
      </c>
      <c r="E354" s="116" t="s">
        <v>1162</v>
      </c>
      <c r="F354" s="116"/>
      <c r="G354" s="116"/>
      <c r="H354" s="62">
        <v>2</v>
      </c>
      <c r="I354" s="23"/>
      <c r="J354" s="23"/>
      <c r="K354" s="23"/>
      <c r="L354" s="18"/>
      <c r="M354" s="45" t="s">
        <v>1134</v>
      </c>
    </row>
    <row r="355" spans="1:14" ht="72.75" customHeight="1" x14ac:dyDescent="0.2">
      <c r="A355" s="45" t="s">
        <v>562</v>
      </c>
      <c r="B355" s="116" t="s">
        <v>1005</v>
      </c>
      <c r="C355" s="116"/>
      <c r="D355" s="61" t="s">
        <v>11</v>
      </c>
      <c r="E355" s="116" t="s">
        <v>1162</v>
      </c>
      <c r="F355" s="116"/>
      <c r="G355" s="116"/>
      <c r="H355" s="62">
        <v>2</v>
      </c>
      <c r="I355" s="23"/>
      <c r="J355" s="23"/>
      <c r="K355" s="23"/>
      <c r="L355" s="18"/>
      <c r="M355" s="45"/>
    </row>
    <row r="356" spans="1:14" ht="93" customHeight="1" x14ac:dyDescent="0.2">
      <c r="A356" s="51" t="s">
        <v>563</v>
      </c>
      <c r="B356" s="103" t="s">
        <v>1128</v>
      </c>
      <c r="C356" s="103"/>
      <c r="D356" s="59" t="s">
        <v>11</v>
      </c>
      <c r="E356" s="103" t="s">
        <v>988</v>
      </c>
      <c r="F356" s="103"/>
      <c r="G356" s="103"/>
      <c r="H356" s="60">
        <v>2</v>
      </c>
      <c r="I356" s="23"/>
      <c r="J356" s="23"/>
      <c r="K356" s="23"/>
      <c r="L356" s="18"/>
      <c r="M356" s="45"/>
    </row>
    <row r="357" spans="1:14" ht="91.5" customHeight="1" x14ac:dyDescent="0.2">
      <c r="A357" s="45" t="s">
        <v>564</v>
      </c>
      <c r="B357" s="116" t="s">
        <v>565</v>
      </c>
      <c r="C357" s="116"/>
      <c r="D357" s="61" t="s">
        <v>316</v>
      </c>
      <c r="E357" s="116" t="s">
        <v>566</v>
      </c>
      <c r="F357" s="116"/>
      <c r="G357" s="116"/>
      <c r="H357" s="62">
        <v>2</v>
      </c>
      <c r="I357" s="23"/>
      <c r="J357" s="23"/>
      <c r="K357" s="23"/>
      <c r="L357" s="18"/>
      <c r="M357" s="45"/>
    </row>
    <row r="358" spans="1:14" ht="21" customHeight="1" x14ac:dyDescent="0.2">
      <c r="A358" s="63" t="s">
        <v>581</v>
      </c>
      <c r="B358" s="99" t="s">
        <v>567</v>
      </c>
      <c r="C358" s="99"/>
      <c r="D358" s="99"/>
      <c r="E358" s="99"/>
      <c r="F358" s="99"/>
      <c r="G358" s="99"/>
      <c r="H358" s="64">
        <f>SUM(H359:H363)</f>
        <v>10</v>
      </c>
      <c r="I358" s="23"/>
      <c r="J358" s="23"/>
      <c r="K358" s="23"/>
      <c r="L358" s="16"/>
      <c r="M358" s="45"/>
    </row>
    <row r="359" spans="1:14" ht="33" customHeight="1" x14ac:dyDescent="0.2">
      <c r="A359" s="45" t="s">
        <v>568</v>
      </c>
      <c r="B359" s="116" t="s">
        <v>1149</v>
      </c>
      <c r="C359" s="116"/>
      <c r="D359" s="61" t="s">
        <v>11</v>
      </c>
      <c r="E359" s="126" t="s">
        <v>1150</v>
      </c>
      <c r="F359" s="128"/>
      <c r="G359" s="127"/>
      <c r="H359" s="62">
        <v>2</v>
      </c>
      <c r="I359" s="23"/>
      <c r="J359" s="23"/>
      <c r="K359" s="23"/>
      <c r="L359" s="18"/>
      <c r="M359" s="45" t="s">
        <v>1136</v>
      </c>
    </row>
    <row r="360" spans="1:14" ht="35.25" customHeight="1" x14ac:dyDescent="0.2">
      <c r="A360" s="45" t="s">
        <v>569</v>
      </c>
      <c r="B360" s="116" t="s">
        <v>573</v>
      </c>
      <c r="C360" s="116"/>
      <c r="D360" s="61" t="s">
        <v>142</v>
      </c>
      <c r="E360" s="116" t="s">
        <v>1148</v>
      </c>
      <c r="F360" s="116"/>
      <c r="G360" s="116"/>
      <c r="H360" s="62">
        <v>2</v>
      </c>
      <c r="I360" s="23"/>
      <c r="J360" s="23"/>
      <c r="K360" s="23"/>
      <c r="L360" s="18"/>
      <c r="M360" s="20"/>
      <c r="N360" s="87"/>
    </row>
    <row r="361" spans="1:14" ht="48" customHeight="1" x14ac:dyDescent="0.2">
      <c r="A361" s="45" t="s">
        <v>571</v>
      </c>
      <c r="B361" s="116" t="s">
        <v>574</v>
      </c>
      <c r="C361" s="116"/>
      <c r="D361" s="61" t="s">
        <v>9</v>
      </c>
      <c r="E361" s="116" t="s">
        <v>570</v>
      </c>
      <c r="F361" s="116"/>
      <c r="G361" s="116"/>
      <c r="H361" s="62">
        <v>2</v>
      </c>
      <c r="I361" s="23"/>
      <c r="J361" s="23"/>
      <c r="K361" s="23"/>
      <c r="L361" s="18"/>
      <c r="M361" s="45"/>
    </row>
    <row r="362" spans="1:14" ht="64.5" customHeight="1" x14ac:dyDescent="0.2">
      <c r="A362" s="45" t="s">
        <v>582</v>
      </c>
      <c r="B362" s="116" t="s">
        <v>575</v>
      </c>
      <c r="C362" s="116"/>
      <c r="D362" s="61" t="s">
        <v>161</v>
      </c>
      <c r="E362" s="116" t="s">
        <v>576</v>
      </c>
      <c r="F362" s="116"/>
      <c r="G362" s="116"/>
      <c r="H362" s="62">
        <v>2</v>
      </c>
      <c r="I362" s="23"/>
      <c r="J362" s="23"/>
      <c r="K362" s="23"/>
      <c r="L362" s="18"/>
      <c r="M362" s="45"/>
    </row>
    <row r="363" spans="1:14" ht="50.25" customHeight="1" x14ac:dyDescent="0.2">
      <c r="A363" s="45" t="s">
        <v>572</v>
      </c>
      <c r="B363" s="116" t="s">
        <v>577</v>
      </c>
      <c r="C363" s="116"/>
      <c r="D363" s="61" t="s">
        <v>9</v>
      </c>
      <c r="E363" s="116" t="s">
        <v>570</v>
      </c>
      <c r="F363" s="116"/>
      <c r="G363" s="116"/>
      <c r="H363" s="62">
        <v>2</v>
      </c>
      <c r="I363" s="23"/>
      <c r="J363" s="23"/>
      <c r="K363" s="23"/>
      <c r="L363" s="18"/>
      <c r="M363" s="45"/>
    </row>
    <row r="364" spans="1:14" ht="18.75" customHeight="1" x14ac:dyDescent="0.2">
      <c r="A364" s="74" t="s">
        <v>770</v>
      </c>
      <c r="B364" s="181" t="s">
        <v>772</v>
      </c>
      <c r="C364" s="182"/>
      <c r="D364" s="182"/>
      <c r="E364" s="182"/>
      <c r="F364" s="182"/>
      <c r="G364" s="183"/>
      <c r="H364" s="74">
        <f>H365+H371+H377+H383+H389</f>
        <v>50</v>
      </c>
      <c r="I364" s="91"/>
      <c r="J364" s="91"/>
      <c r="K364" s="91"/>
      <c r="L364" s="77"/>
      <c r="M364" s="45"/>
    </row>
    <row r="365" spans="1:14" ht="15" customHeight="1" x14ac:dyDescent="0.2">
      <c r="A365" s="63" t="s">
        <v>702</v>
      </c>
      <c r="B365" s="99" t="s">
        <v>718</v>
      </c>
      <c r="C365" s="99"/>
      <c r="D365" s="99"/>
      <c r="E365" s="99"/>
      <c r="F365" s="99"/>
      <c r="G365" s="99"/>
      <c r="H365" s="64">
        <f>SUM(H366:H370)</f>
        <v>10</v>
      </c>
      <c r="I365" s="90"/>
      <c r="J365" s="90"/>
      <c r="K365" s="90"/>
      <c r="L365" s="25"/>
      <c r="M365" s="45"/>
    </row>
    <row r="366" spans="1:14" ht="121" customHeight="1" x14ac:dyDescent="0.2">
      <c r="A366" s="45" t="s">
        <v>724</v>
      </c>
      <c r="B366" s="96" t="s">
        <v>989</v>
      </c>
      <c r="C366" s="97"/>
      <c r="D366" s="61" t="s">
        <v>13</v>
      </c>
      <c r="E366" s="96" t="s">
        <v>990</v>
      </c>
      <c r="F366" s="98"/>
      <c r="G366" s="97"/>
      <c r="H366" s="62">
        <v>2</v>
      </c>
      <c r="I366" s="90"/>
      <c r="J366" s="90"/>
      <c r="K366" s="90"/>
      <c r="L366" s="18"/>
      <c r="M366" s="45"/>
    </row>
    <row r="367" spans="1:14" ht="53.25" customHeight="1" x14ac:dyDescent="0.2">
      <c r="A367" s="51" t="s">
        <v>725</v>
      </c>
      <c r="B367" s="96" t="s">
        <v>991</v>
      </c>
      <c r="C367" s="97"/>
      <c r="D367" s="59" t="s">
        <v>717</v>
      </c>
      <c r="E367" s="96" t="s">
        <v>961</v>
      </c>
      <c r="F367" s="98"/>
      <c r="G367" s="97"/>
      <c r="H367" s="60">
        <v>2</v>
      </c>
      <c r="I367" s="90"/>
      <c r="J367" s="90"/>
      <c r="K367" s="90"/>
      <c r="L367" s="18"/>
      <c r="M367" s="45"/>
    </row>
    <row r="368" spans="1:14" ht="97" customHeight="1" x14ac:dyDescent="0.2">
      <c r="A368" s="45" t="s">
        <v>726</v>
      </c>
      <c r="B368" s="96" t="s">
        <v>992</v>
      </c>
      <c r="C368" s="97"/>
      <c r="D368" s="61" t="s">
        <v>734</v>
      </c>
      <c r="E368" s="96" t="s">
        <v>750</v>
      </c>
      <c r="F368" s="98"/>
      <c r="G368" s="97"/>
      <c r="H368" s="62">
        <v>2</v>
      </c>
      <c r="I368" s="90"/>
      <c r="J368" s="90"/>
      <c r="K368" s="90"/>
      <c r="L368" s="18"/>
      <c r="M368" s="45"/>
    </row>
    <row r="369" spans="1:13" ht="94" customHeight="1" x14ac:dyDescent="0.2">
      <c r="A369" s="45" t="s">
        <v>727</v>
      </c>
      <c r="B369" s="96" t="s">
        <v>993</v>
      </c>
      <c r="C369" s="97"/>
      <c r="D369" s="61" t="s">
        <v>13</v>
      </c>
      <c r="E369" s="96" t="s">
        <v>749</v>
      </c>
      <c r="F369" s="98"/>
      <c r="G369" s="97"/>
      <c r="H369" s="62">
        <v>2</v>
      </c>
      <c r="I369" s="90"/>
      <c r="J369" s="90"/>
      <c r="K369" s="90"/>
      <c r="L369" s="18"/>
      <c r="M369" s="45"/>
    </row>
    <row r="370" spans="1:13" ht="92.25" customHeight="1" x14ac:dyDescent="0.2">
      <c r="A370" s="45" t="s">
        <v>728</v>
      </c>
      <c r="B370" s="116" t="s">
        <v>743</v>
      </c>
      <c r="C370" s="116"/>
      <c r="D370" s="61" t="s">
        <v>11</v>
      </c>
      <c r="E370" s="116" t="s">
        <v>1146</v>
      </c>
      <c r="F370" s="116"/>
      <c r="G370" s="116"/>
      <c r="H370" s="62">
        <v>2</v>
      </c>
      <c r="I370" s="90"/>
      <c r="J370" s="90"/>
      <c r="K370" s="90"/>
      <c r="L370" s="18"/>
      <c r="M370" s="45"/>
    </row>
    <row r="371" spans="1:13" ht="17.25" customHeight="1" x14ac:dyDescent="0.2">
      <c r="A371" s="63" t="s">
        <v>703</v>
      </c>
      <c r="B371" s="99" t="s">
        <v>751</v>
      </c>
      <c r="C371" s="99"/>
      <c r="D371" s="99"/>
      <c r="E371" s="99"/>
      <c r="F371" s="99"/>
      <c r="G371" s="99"/>
      <c r="H371" s="64">
        <f>SUM(H372:H376)</f>
        <v>10</v>
      </c>
      <c r="I371" s="90"/>
      <c r="J371" s="90"/>
      <c r="K371" s="90"/>
      <c r="L371" s="25"/>
      <c r="M371" s="45"/>
    </row>
    <row r="372" spans="1:13" ht="67.5" customHeight="1" x14ac:dyDescent="0.2">
      <c r="A372" s="45" t="s">
        <v>719</v>
      </c>
      <c r="B372" s="96" t="s">
        <v>752</v>
      </c>
      <c r="C372" s="97"/>
      <c r="D372" s="61" t="s">
        <v>13</v>
      </c>
      <c r="E372" s="96" t="s">
        <v>753</v>
      </c>
      <c r="F372" s="98"/>
      <c r="G372" s="97"/>
      <c r="H372" s="62">
        <v>2</v>
      </c>
      <c r="I372" s="90"/>
      <c r="J372" s="90"/>
      <c r="K372" s="90"/>
      <c r="L372" s="18"/>
      <c r="M372" s="45"/>
    </row>
    <row r="373" spans="1:13" ht="70.5" customHeight="1" x14ac:dyDescent="0.2">
      <c r="A373" s="45" t="s">
        <v>720</v>
      </c>
      <c r="B373" s="96" t="s">
        <v>754</v>
      </c>
      <c r="C373" s="97"/>
      <c r="D373" s="61" t="s">
        <v>13</v>
      </c>
      <c r="E373" s="96" t="s">
        <v>755</v>
      </c>
      <c r="F373" s="98"/>
      <c r="G373" s="97"/>
      <c r="H373" s="62">
        <v>2</v>
      </c>
      <c r="I373" s="90"/>
      <c r="J373" s="90"/>
      <c r="K373" s="90"/>
      <c r="L373" s="18"/>
      <c r="M373" s="45"/>
    </row>
    <row r="374" spans="1:13" ht="87.75" customHeight="1" x14ac:dyDescent="0.2">
      <c r="A374" s="45" t="s">
        <v>721</v>
      </c>
      <c r="B374" s="96" t="s">
        <v>1006</v>
      </c>
      <c r="C374" s="97"/>
      <c r="D374" s="61" t="s">
        <v>13</v>
      </c>
      <c r="E374" s="96" t="s">
        <v>756</v>
      </c>
      <c r="F374" s="98"/>
      <c r="G374" s="97"/>
      <c r="H374" s="62">
        <v>2</v>
      </c>
      <c r="I374" s="90"/>
      <c r="J374" s="90"/>
      <c r="K374" s="90"/>
      <c r="L374" s="18"/>
      <c r="M374" s="45"/>
    </row>
    <row r="375" spans="1:13" ht="100.5" customHeight="1" x14ac:dyDescent="0.2">
      <c r="A375" s="45" t="s">
        <v>722</v>
      </c>
      <c r="B375" s="100" t="s">
        <v>757</v>
      </c>
      <c r="C375" s="101"/>
      <c r="D375" s="59" t="s">
        <v>13</v>
      </c>
      <c r="E375" s="100" t="s">
        <v>758</v>
      </c>
      <c r="F375" s="102"/>
      <c r="G375" s="101"/>
      <c r="H375" s="60">
        <v>2</v>
      </c>
      <c r="I375" s="90"/>
      <c r="J375" s="90"/>
      <c r="K375" s="90"/>
      <c r="L375" s="18"/>
      <c r="M375" s="45"/>
    </row>
    <row r="376" spans="1:13" ht="54" customHeight="1" x14ac:dyDescent="0.2">
      <c r="A376" s="45" t="s">
        <v>723</v>
      </c>
      <c r="B376" s="96" t="s">
        <v>994</v>
      </c>
      <c r="C376" s="97"/>
      <c r="D376" s="61" t="s">
        <v>13</v>
      </c>
      <c r="E376" s="96" t="s">
        <v>759</v>
      </c>
      <c r="F376" s="98"/>
      <c r="G376" s="97"/>
      <c r="H376" s="62">
        <v>2</v>
      </c>
      <c r="I376" s="90"/>
      <c r="J376" s="90"/>
      <c r="K376" s="90"/>
      <c r="L376" s="18"/>
      <c r="M376" s="45"/>
    </row>
    <row r="377" spans="1:13" ht="19.5" customHeight="1" x14ac:dyDescent="0.2">
      <c r="A377" s="63" t="s">
        <v>704</v>
      </c>
      <c r="B377" s="99" t="s">
        <v>1129</v>
      </c>
      <c r="C377" s="99"/>
      <c r="D377" s="99"/>
      <c r="E377" s="99"/>
      <c r="F377" s="99"/>
      <c r="G377" s="99"/>
      <c r="H377" s="64">
        <f>SUM(H378:H382)</f>
        <v>10</v>
      </c>
      <c r="I377" s="90"/>
      <c r="J377" s="90"/>
      <c r="K377" s="90"/>
      <c r="L377" s="25"/>
      <c r="M377" s="45"/>
    </row>
    <row r="378" spans="1:13" ht="78" customHeight="1" x14ac:dyDescent="0.2">
      <c r="A378" s="45" t="s">
        <v>707</v>
      </c>
      <c r="B378" s="96" t="s">
        <v>760</v>
      </c>
      <c r="C378" s="97"/>
      <c r="D378" s="61" t="s">
        <v>9</v>
      </c>
      <c r="E378" s="96" t="s">
        <v>995</v>
      </c>
      <c r="F378" s="98"/>
      <c r="G378" s="97"/>
      <c r="H378" s="62">
        <v>2</v>
      </c>
      <c r="I378" s="90"/>
      <c r="J378" s="90"/>
      <c r="K378" s="90"/>
      <c r="L378" s="18"/>
      <c r="M378" s="45"/>
    </row>
    <row r="379" spans="1:13" ht="87" customHeight="1" x14ac:dyDescent="0.2">
      <c r="A379" s="45" t="s">
        <v>708</v>
      </c>
      <c r="B379" s="103" t="s">
        <v>742</v>
      </c>
      <c r="C379" s="103"/>
      <c r="D379" s="59" t="s">
        <v>7</v>
      </c>
      <c r="E379" s="103" t="s">
        <v>1007</v>
      </c>
      <c r="F379" s="103"/>
      <c r="G379" s="103"/>
      <c r="H379" s="62">
        <v>2</v>
      </c>
      <c r="I379" s="90"/>
      <c r="J379" s="90"/>
      <c r="K379" s="90"/>
      <c r="L379" s="18"/>
      <c r="M379" s="45"/>
    </row>
    <row r="380" spans="1:13" ht="57" customHeight="1" x14ac:dyDescent="0.2">
      <c r="A380" s="45" t="s">
        <v>709</v>
      </c>
      <c r="B380" s="116" t="s">
        <v>761</v>
      </c>
      <c r="C380" s="116"/>
      <c r="D380" s="61" t="s">
        <v>13</v>
      </c>
      <c r="E380" s="96" t="s">
        <v>996</v>
      </c>
      <c r="F380" s="98"/>
      <c r="G380" s="97"/>
      <c r="H380" s="62">
        <v>2</v>
      </c>
      <c r="I380" s="90"/>
      <c r="J380" s="90"/>
      <c r="K380" s="90"/>
      <c r="L380" s="18"/>
      <c r="M380" s="45" t="s">
        <v>1134</v>
      </c>
    </row>
    <row r="381" spans="1:13" ht="68.25" customHeight="1" x14ac:dyDescent="0.2">
      <c r="A381" s="45" t="s">
        <v>710</v>
      </c>
      <c r="B381" s="96" t="s">
        <v>962</v>
      </c>
      <c r="C381" s="97"/>
      <c r="D381" s="61" t="s">
        <v>9</v>
      </c>
      <c r="E381" s="96" t="s">
        <v>963</v>
      </c>
      <c r="F381" s="98"/>
      <c r="G381" s="97"/>
      <c r="H381" s="62">
        <v>2</v>
      </c>
      <c r="I381" s="90"/>
      <c r="J381" s="90"/>
      <c r="K381" s="90"/>
      <c r="L381" s="18"/>
      <c r="M381" s="45"/>
    </row>
    <row r="382" spans="1:13" ht="136.5" customHeight="1" x14ac:dyDescent="0.2">
      <c r="A382" s="45" t="s">
        <v>711</v>
      </c>
      <c r="B382" s="96" t="s">
        <v>735</v>
      </c>
      <c r="C382" s="97"/>
      <c r="D382" s="61" t="s">
        <v>9</v>
      </c>
      <c r="E382" s="96" t="s">
        <v>1163</v>
      </c>
      <c r="F382" s="98"/>
      <c r="G382" s="97"/>
      <c r="H382" s="62">
        <v>2</v>
      </c>
      <c r="I382" s="90"/>
      <c r="J382" s="90"/>
      <c r="K382" s="90"/>
      <c r="L382" s="18"/>
      <c r="M382" s="45" t="s">
        <v>1135</v>
      </c>
    </row>
    <row r="383" spans="1:13" ht="18" customHeight="1" x14ac:dyDescent="0.2">
      <c r="A383" s="63" t="s">
        <v>705</v>
      </c>
      <c r="B383" s="99" t="s">
        <v>736</v>
      </c>
      <c r="C383" s="99"/>
      <c r="D383" s="99"/>
      <c r="E383" s="99"/>
      <c r="F383" s="99"/>
      <c r="G383" s="99"/>
      <c r="H383" s="64">
        <f>SUM(H384:H388)</f>
        <v>10</v>
      </c>
      <c r="I383" s="90"/>
      <c r="J383" s="90"/>
      <c r="K383" s="90"/>
      <c r="L383" s="25"/>
      <c r="M383" s="45"/>
    </row>
    <row r="384" spans="1:13" ht="51" customHeight="1" x14ac:dyDescent="0.2">
      <c r="A384" s="51" t="s">
        <v>712</v>
      </c>
      <c r="B384" s="100" t="s">
        <v>748</v>
      </c>
      <c r="C384" s="101"/>
      <c r="D384" s="59" t="s">
        <v>9</v>
      </c>
      <c r="E384" s="100" t="s">
        <v>964</v>
      </c>
      <c r="F384" s="102"/>
      <c r="G384" s="101"/>
      <c r="H384" s="60">
        <v>2</v>
      </c>
      <c r="I384" s="90"/>
      <c r="J384" s="90"/>
      <c r="K384" s="90"/>
      <c r="L384" s="18"/>
      <c r="M384" s="45"/>
    </row>
    <row r="385" spans="1:13" ht="54" customHeight="1" x14ac:dyDescent="0.2">
      <c r="A385" s="51" t="s">
        <v>713</v>
      </c>
      <c r="B385" s="96" t="s">
        <v>747</v>
      </c>
      <c r="C385" s="97"/>
      <c r="D385" s="61" t="s">
        <v>9</v>
      </c>
      <c r="E385" s="96" t="s">
        <v>764</v>
      </c>
      <c r="F385" s="98"/>
      <c r="G385" s="97"/>
      <c r="H385" s="62">
        <v>2</v>
      </c>
      <c r="I385" s="90"/>
      <c r="J385" s="90"/>
      <c r="K385" s="90"/>
      <c r="L385" s="18"/>
      <c r="M385" s="45"/>
    </row>
    <row r="386" spans="1:13" ht="57" customHeight="1" x14ac:dyDescent="0.2">
      <c r="A386" s="51" t="s">
        <v>714</v>
      </c>
      <c r="B386" s="96" t="s">
        <v>739</v>
      </c>
      <c r="C386" s="97"/>
      <c r="D386" s="61" t="s">
        <v>9</v>
      </c>
      <c r="E386" s="96" t="s">
        <v>765</v>
      </c>
      <c r="F386" s="98"/>
      <c r="G386" s="97"/>
      <c r="H386" s="62">
        <v>2</v>
      </c>
      <c r="I386" s="90"/>
      <c r="J386" s="90"/>
      <c r="K386" s="90"/>
      <c r="L386" s="18"/>
      <c r="M386" s="45"/>
    </row>
    <row r="387" spans="1:13" ht="57.75" customHeight="1" x14ac:dyDescent="0.2">
      <c r="A387" s="51" t="s">
        <v>715</v>
      </c>
      <c r="B387" s="96" t="s">
        <v>746</v>
      </c>
      <c r="C387" s="97"/>
      <c r="D387" s="61" t="s">
        <v>7</v>
      </c>
      <c r="E387" s="96" t="s">
        <v>766</v>
      </c>
      <c r="F387" s="98"/>
      <c r="G387" s="97"/>
      <c r="H387" s="62">
        <v>2</v>
      </c>
      <c r="I387" s="90"/>
      <c r="J387" s="90"/>
      <c r="K387" s="90"/>
      <c r="L387" s="18"/>
      <c r="M387" s="45"/>
    </row>
    <row r="388" spans="1:13" ht="65.25" customHeight="1" x14ac:dyDescent="0.2">
      <c r="A388" s="51" t="s">
        <v>716</v>
      </c>
      <c r="B388" s="100" t="s">
        <v>745</v>
      </c>
      <c r="C388" s="101"/>
      <c r="D388" s="59" t="s">
        <v>7</v>
      </c>
      <c r="E388" s="100" t="s">
        <v>670</v>
      </c>
      <c r="F388" s="102"/>
      <c r="G388" s="101"/>
      <c r="H388" s="60">
        <v>2</v>
      </c>
      <c r="I388" s="90"/>
      <c r="J388" s="90"/>
      <c r="K388" s="90"/>
      <c r="L388" s="18"/>
      <c r="M388" s="45"/>
    </row>
    <row r="389" spans="1:13" ht="18.75" customHeight="1" x14ac:dyDescent="0.2">
      <c r="A389" s="63" t="s">
        <v>706</v>
      </c>
      <c r="B389" s="99" t="s">
        <v>740</v>
      </c>
      <c r="C389" s="99"/>
      <c r="D389" s="99"/>
      <c r="E389" s="99"/>
      <c r="F389" s="99"/>
      <c r="G389" s="99"/>
      <c r="H389" s="64">
        <f>SUM(H390:H394)</f>
        <v>10</v>
      </c>
      <c r="I389" s="92"/>
      <c r="J389" s="92"/>
      <c r="K389" s="92"/>
      <c r="L389" s="25"/>
      <c r="M389" s="45"/>
    </row>
    <row r="390" spans="1:13" ht="56.25" customHeight="1" x14ac:dyDescent="0.2">
      <c r="A390" s="45" t="s">
        <v>729</v>
      </c>
      <c r="B390" s="96" t="s">
        <v>738</v>
      </c>
      <c r="C390" s="97"/>
      <c r="D390" s="61" t="s">
        <v>13</v>
      </c>
      <c r="E390" s="96" t="s">
        <v>744</v>
      </c>
      <c r="F390" s="98"/>
      <c r="G390" s="97"/>
      <c r="H390" s="62">
        <v>2</v>
      </c>
      <c r="I390" s="90"/>
      <c r="J390" s="90"/>
      <c r="K390" s="90"/>
      <c r="L390" s="18"/>
      <c r="M390" s="45"/>
    </row>
    <row r="391" spans="1:13" ht="54.75" customHeight="1" x14ac:dyDescent="0.2">
      <c r="A391" s="45" t="s">
        <v>730</v>
      </c>
      <c r="B391" s="96" t="s">
        <v>965</v>
      </c>
      <c r="C391" s="97"/>
      <c r="D391" s="61" t="s">
        <v>73</v>
      </c>
      <c r="E391" s="96" t="s">
        <v>741</v>
      </c>
      <c r="F391" s="98"/>
      <c r="G391" s="97"/>
      <c r="H391" s="62">
        <v>2</v>
      </c>
      <c r="I391" s="90"/>
      <c r="J391" s="90"/>
      <c r="K391" s="90"/>
      <c r="L391" s="18"/>
      <c r="M391" s="45"/>
    </row>
    <row r="392" spans="1:13" ht="39.75" customHeight="1" x14ac:dyDescent="0.2">
      <c r="A392" s="45" t="s">
        <v>731</v>
      </c>
      <c r="B392" s="96" t="s">
        <v>762</v>
      </c>
      <c r="C392" s="97"/>
      <c r="D392" s="61" t="s">
        <v>9</v>
      </c>
      <c r="E392" s="96" t="s">
        <v>763</v>
      </c>
      <c r="F392" s="98"/>
      <c r="G392" s="97"/>
      <c r="H392" s="62">
        <v>2</v>
      </c>
      <c r="I392" s="90"/>
      <c r="J392" s="90"/>
      <c r="K392" s="90"/>
      <c r="L392" s="18"/>
      <c r="M392" s="45" t="s">
        <v>1133</v>
      </c>
    </row>
    <row r="393" spans="1:13" ht="78" customHeight="1" x14ac:dyDescent="0.2">
      <c r="A393" s="45" t="s">
        <v>732</v>
      </c>
      <c r="B393" s="100" t="s">
        <v>742</v>
      </c>
      <c r="C393" s="101"/>
      <c r="D393" s="59" t="s">
        <v>7</v>
      </c>
      <c r="E393" s="100" t="s">
        <v>1008</v>
      </c>
      <c r="F393" s="102"/>
      <c r="G393" s="101"/>
      <c r="H393" s="62">
        <v>2</v>
      </c>
      <c r="I393" s="90"/>
      <c r="J393" s="90"/>
      <c r="K393" s="90"/>
      <c r="L393" s="18"/>
      <c r="M393" s="45"/>
    </row>
    <row r="394" spans="1:13" ht="57" customHeight="1" x14ac:dyDescent="0.2">
      <c r="A394" s="45" t="s">
        <v>733</v>
      </c>
      <c r="B394" s="96" t="s">
        <v>966</v>
      </c>
      <c r="C394" s="97"/>
      <c r="D394" s="61" t="s">
        <v>9</v>
      </c>
      <c r="E394" s="96" t="s">
        <v>967</v>
      </c>
      <c r="F394" s="98"/>
      <c r="G394" s="97"/>
      <c r="H394" s="62">
        <v>2</v>
      </c>
      <c r="I394" s="90"/>
      <c r="J394" s="90"/>
      <c r="K394" s="90"/>
      <c r="L394" s="18"/>
      <c r="M394" s="45"/>
    </row>
    <row r="395" spans="1:13" ht="21" customHeight="1" x14ac:dyDescent="0.2">
      <c r="A395" s="74" t="s">
        <v>775</v>
      </c>
      <c r="B395" s="119" t="s">
        <v>776</v>
      </c>
      <c r="C395" s="120"/>
      <c r="D395" s="120"/>
      <c r="E395" s="120"/>
      <c r="F395" s="120"/>
      <c r="G395" s="121"/>
      <c r="H395" s="71">
        <f>H396+H407+H418+H429+H440</f>
        <v>90</v>
      </c>
      <c r="I395" s="23"/>
      <c r="J395" s="23"/>
      <c r="K395" s="23"/>
      <c r="L395" s="26"/>
      <c r="M395" s="45"/>
    </row>
    <row r="396" spans="1:13" ht="21" customHeight="1" x14ac:dyDescent="0.2">
      <c r="A396" s="63" t="s">
        <v>777</v>
      </c>
      <c r="B396" s="99" t="s">
        <v>778</v>
      </c>
      <c r="C396" s="99"/>
      <c r="D396" s="99"/>
      <c r="E396" s="99"/>
      <c r="F396" s="99"/>
      <c r="G396" s="99"/>
      <c r="H396" s="64">
        <f>SUM(H397:H406)</f>
        <v>20</v>
      </c>
      <c r="I396" s="23"/>
      <c r="J396" s="23"/>
      <c r="K396" s="23"/>
      <c r="L396" s="16"/>
      <c r="M396" s="45"/>
    </row>
    <row r="397" spans="1:13" ht="90.75" customHeight="1" x14ac:dyDescent="0.2">
      <c r="A397" s="65" t="s">
        <v>779</v>
      </c>
      <c r="B397" s="100" t="s">
        <v>1130</v>
      </c>
      <c r="C397" s="101"/>
      <c r="D397" s="59" t="s">
        <v>11</v>
      </c>
      <c r="E397" s="103" t="s">
        <v>1131</v>
      </c>
      <c r="F397" s="103"/>
      <c r="G397" s="103"/>
      <c r="H397" s="60">
        <v>2</v>
      </c>
      <c r="I397" s="88"/>
      <c r="J397" s="88">
        <v>0</v>
      </c>
      <c r="K397" s="88"/>
      <c r="L397" s="17"/>
      <c r="M397" s="45"/>
    </row>
    <row r="398" spans="1:13" ht="72.75" customHeight="1" x14ac:dyDescent="0.2">
      <c r="A398" s="51" t="s">
        <v>780</v>
      </c>
      <c r="B398" s="103" t="s">
        <v>781</v>
      </c>
      <c r="C398" s="103"/>
      <c r="D398" s="59" t="s">
        <v>9</v>
      </c>
      <c r="E398" s="103" t="s">
        <v>782</v>
      </c>
      <c r="F398" s="103"/>
      <c r="G398" s="103"/>
      <c r="H398" s="60">
        <v>2</v>
      </c>
      <c r="I398" s="88"/>
      <c r="J398" s="88">
        <v>1</v>
      </c>
      <c r="K398" s="88"/>
      <c r="L398" s="17"/>
      <c r="M398" s="45"/>
    </row>
    <row r="399" spans="1:13" ht="72" customHeight="1" x14ac:dyDescent="0.2">
      <c r="A399" s="65" t="s">
        <v>783</v>
      </c>
      <c r="B399" s="103" t="s">
        <v>784</v>
      </c>
      <c r="C399" s="103"/>
      <c r="D399" s="59" t="s">
        <v>7</v>
      </c>
      <c r="E399" s="103" t="s">
        <v>785</v>
      </c>
      <c r="F399" s="103"/>
      <c r="G399" s="103"/>
      <c r="H399" s="60">
        <v>2</v>
      </c>
      <c r="I399" s="88"/>
      <c r="J399" s="88">
        <v>2</v>
      </c>
      <c r="K399" s="88"/>
      <c r="L399" s="17"/>
      <c r="M399" s="45"/>
    </row>
    <row r="400" spans="1:13" ht="48" customHeight="1" x14ac:dyDescent="0.2">
      <c r="A400" s="51" t="s">
        <v>786</v>
      </c>
      <c r="B400" s="100" t="s">
        <v>787</v>
      </c>
      <c r="C400" s="101"/>
      <c r="D400" s="59" t="s">
        <v>9</v>
      </c>
      <c r="E400" s="114" t="s">
        <v>788</v>
      </c>
      <c r="F400" s="117"/>
      <c r="G400" s="118"/>
      <c r="H400" s="60">
        <v>2</v>
      </c>
      <c r="I400" s="88"/>
      <c r="J400" s="88"/>
      <c r="K400" s="88"/>
      <c r="L400" s="17"/>
      <c r="M400" s="45"/>
    </row>
    <row r="401" spans="1:13" ht="48.75" customHeight="1" x14ac:dyDescent="0.2">
      <c r="A401" s="65" t="s">
        <v>789</v>
      </c>
      <c r="B401" s="100" t="s">
        <v>790</v>
      </c>
      <c r="C401" s="101"/>
      <c r="D401" s="59" t="s">
        <v>7</v>
      </c>
      <c r="E401" s="100" t="s">
        <v>791</v>
      </c>
      <c r="F401" s="102"/>
      <c r="G401" s="101"/>
      <c r="H401" s="60">
        <v>2</v>
      </c>
      <c r="I401" s="88"/>
      <c r="J401" s="88"/>
      <c r="K401" s="88"/>
      <c r="L401" s="17"/>
      <c r="M401" s="45"/>
    </row>
    <row r="402" spans="1:13" ht="85.5" customHeight="1" x14ac:dyDescent="0.2">
      <c r="A402" s="51" t="s">
        <v>792</v>
      </c>
      <c r="B402" s="116" t="s">
        <v>793</v>
      </c>
      <c r="C402" s="116"/>
      <c r="D402" s="61" t="s">
        <v>9</v>
      </c>
      <c r="E402" s="116" t="s">
        <v>1009</v>
      </c>
      <c r="F402" s="116"/>
      <c r="G402" s="116"/>
      <c r="H402" s="62">
        <v>2</v>
      </c>
      <c r="I402" s="23"/>
      <c r="J402" s="23"/>
      <c r="K402" s="23"/>
      <c r="L402" s="17"/>
      <c r="M402" s="45"/>
    </row>
    <row r="403" spans="1:13" ht="65.25" customHeight="1" x14ac:dyDescent="0.2">
      <c r="A403" s="65" t="s">
        <v>794</v>
      </c>
      <c r="B403" s="116" t="s">
        <v>795</v>
      </c>
      <c r="C403" s="116"/>
      <c r="D403" s="61" t="s">
        <v>142</v>
      </c>
      <c r="E403" s="116" t="s">
        <v>796</v>
      </c>
      <c r="F403" s="116"/>
      <c r="G403" s="116"/>
      <c r="H403" s="62">
        <v>2</v>
      </c>
      <c r="I403" s="23"/>
      <c r="J403" s="23"/>
      <c r="K403" s="23"/>
      <c r="L403" s="17"/>
      <c r="M403" s="45"/>
    </row>
    <row r="404" spans="1:13" ht="61" customHeight="1" x14ac:dyDescent="0.2">
      <c r="A404" s="51" t="s">
        <v>797</v>
      </c>
      <c r="B404" s="100" t="s">
        <v>798</v>
      </c>
      <c r="C404" s="101"/>
      <c r="D404" s="59" t="s">
        <v>142</v>
      </c>
      <c r="E404" s="100" t="s">
        <v>799</v>
      </c>
      <c r="F404" s="102"/>
      <c r="G404" s="101"/>
      <c r="H404" s="60">
        <v>2</v>
      </c>
      <c r="I404" s="88"/>
      <c r="J404" s="88"/>
      <c r="K404" s="88"/>
      <c r="L404" s="17"/>
      <c r="M404" s="45"/>
    </row>
    <row r="405" spans="1:13" ht="93" customHeight="1" x14ac:dyDescent="0.2">
      <c r="A405" s="65" t="s">
        <v>800</v>
      </c>
      <c r="B405" s="100" t="s">
        <v>801</v>
      </c>
      <c r="C405" s="101"/>
      <c r="D405" s="59" t="s">
        <v>9</v>
      </c>
      <c r="E405" s="100" t="s">
        <v>802</v>
      </c>
      <c r="F405" s="102"/>
      <c r="G405" s="101"/>
      <c r="H405" s="60">
        <v>2</v>
      </c>
      <c r="I405" s="88"/>
      <c r="J405" s="88"/>
      <c r="K405" s="88"/>
      <c r="L405" s="17"/>
      <c r="M405" s="45"/>
    </row>
    <row r="406" spans="1:13" ht="84.75" customHeight="1" x14ac:dyDescent="0.2">
      <c r="A406" s="51" t="s">
        <v>803</v>
      </c>
      <c r="B406" s="100" t="s">
        <v>804</v>
      </c>
      <c r="C406" s="101"/>
      <c r="D406" s="59" t="s">
        <v>9</v>
      </c>
      <c r="E406" s="100" t="s">
        <v>805</v>
      </c>
      <c r="F406" s="102"/>
      <c r="G406" s="101"/>
      <c r="H406" s="60">
        <v>2</v>
      </c>
      <c r="I406" s="88"/>
      <c r="J406" s="88"/>
      <c r="K406" s="88"/>
      <c r="L406" s="17"/>
      <c r="M406" s="45"/>
    </row>
    <row r="407" spans="1:13" ht="21" customHeight="1" x14ac:dyDescent="0.2">
      <c r="A407" s="63" t="s">
        <v>806</v>
      </c>
      <c r="B407" s="99" t="s">
        <v>807</v>
      </c>
      <c r="C407" s="99"/>
      <c r="D407" s="99"/>
      <c r="E407" s="99"/>
      <c r="F407" s="99"/>
      <c r="G407" s="99"/>
      <c r="H407" s="64">
        <f>SUM(H408:H417)</f>
        <v>20</v>
      </c>
      <c r="I407" s="23"/>
      <c r="J407" s="23"/>
      <c r="K407" s="23"/>
      <c r="L407" s="16"/>
      <c r="M407" s="45"/>
    </row>
    <row r="408" spans="1:13" ht="70.5" customHeight="1" x14ac:dyDescent="0.2">
      <c r="A408" s="51" t="s">
        <v>808</v>
      </c>
      <c r="B408" s="114" t="s">
        <v>1012</v>
      </c>
      <c r="C408" s="115"/>
      <c r="D408" s="59" t="s">
        <v>9</v>
      </c>
      <c r="E408" s="100" t="s">
        <v>1014</v>
      </c>
      <c r="F408" s="102"/>
      <c r="G408" s="101"/>
      <c r="H408" s="60">
        <v>2</v>
      </c>
      <c r="I408" s="88"/>
      <c r="J408" s="88"/>
      <c r="K408" s="88"/>
      <c r="L408" s="24"/>
      <c r="M408" s="45"/>
    </row>
    <row r="409" spans="1:13" ht="65.25" customHeight="1" x14ac:dyDescent="0.2">
      <c r="A409" s="51" t="s">
        <v>809</v>
      </c>
      <c r="B409" s="114" t="s">
        <v>1013</v>
      </c>
      <c r="C409" s="115"/>
      <c r="D409" s="61" t="s">
        <v>11</v>
      </c>
      <c r="E409" s="100" t="s">
        <v>1166</v>
      </c>
      <c r="F409" s="102"/>
      <c r="G409" s="101"/>
      <c r="H409" s="62">
        <v>2</v>
      </c>
      <c r="I409" s="23"/>
      <c r="J409" s="23"/>
      <c r="K409" s="23"/>
      <c r="L409" s="17"/>
      <c r="M409" s="45"/>
    </row>
    <row r="410" spans="1:13" ht="48" customHeight="1" x14ac:dyDescent="0.2">
      <c r="A410" s="51" t="s">
        <v>810</v>
      </c>
      <c r="B410" s="100" t="s">
        <v>1072</v>
      </c>
      <c r="C410" s="101"/>
      <c r="D410" s="59" t="s">
        <v>9</v>
      </c>
      <c r="E410" s="100" t="s">
        <v>1073</v>
      </c>
      <c r="F410" s="102"/>
      <c r="G410" s="101"/>
      <c r="H410" s="60">
        <v>2</v>
      </c>
      <c r="I410" s="88"/>
      <c r="J410" s="88"/>
      <c r="K410" s="88"/>
      <c r="L410" s="31"/>
      <c r="M410" s="45"/>
    </row>
    <row r="411" spans="1:13" ht="53.25" customHeight="1" x14ac:dyDescent="0.2">
      <c r="A411" s="51" t="s">
        <v>811</v>
      </c>
      <c r="B411" s="100" t="s">
        <v>812</v>
      </c>
      <c r="C411" s="101"/>
      <c r="D411" s="59" t="s">
        <v>9</v>
      </c>
      <c r="E411" s="100" t="s">
        <v>813</v>
      </c>
      <c r="F411" s="102"/>
      <c r="G411" s="101"/>
      <c r="H411" s="60">
        <v>2</v>
      </c>
      <c r="I411" s="88"/>
      <c r="J411" s="88"/>
      <c r="K411" s="88"/>
      <c r="L411" s="17"/>
      <c r="M411" s="45"/>
    </row>
    <row r="412" spans="1:13" ht="87" customHeight="1" x14ac:dyDescent="0.2">
      <c r="A412" s="51" t="s">
        <v>814</v>
      </c>
      <c r="B412" s="100" t="s">
        <v>815</v>
      </c>
      <c r="C412" s="101"/>
      <c r="D412" s="59" t="s">
        <v>9</v>
      </c>
      <c r="E412" s="103" t="s">
        <v>1011</v>
      </c>
      <c r="F412" s="103"/>
      <c r="G412" s="103"/>
      <c r="H412" s="60">
        <v>2</v>
      </c>
      <c r="I412" s="88"/>
      <c r="J412" s="88"/>
      <c r="K412" s="88"/>
      <c r="L412" s="17"/>
      <c r="M412" s="45"/>
    </row>
    <row r="413" spans="1:13" ht="107.25" customHeight="1" x14ac:dyDescent="0.2">
      <c r="A413" s="51" t="s">
        <v>816</v>
      </c>
      <c r="B413" s="103" t="s">
        <v>817</v>
      </c>
      <c r="C413" s="103"/>
      <c r="D413" s="59" t="s">
        <v>73</v>
      </c>
      <c r="E413" s="103" t="s">
        <v>818</v>
      </c>
      <c r="F413" s="103"/>
      <c r="G413" s="103"/>
      <c r="H413" s="60">
        <v>2</v>
      </c>
      <c r="I413" s="88"/>
      <c r="J413" s="88"/>
      <c r="K413" s="88"/>
      <c r="L413" s="17"/>
      <c r="M413" s="45"/>
    </row>
    <row r="414" spans="1:13" ht="59.25" customHeight="1" x14ac:dyDescent="0.2">
      <c r="A414" s="51" t="s">
        <v>819</v>
      </c>
      <c r="B414" s="114" t="s">
        <v>927</v>
      </c>
      <c r="C414" s="115"/>
      <c r="D414" s="59" t="s">
        <v>9</v>
      </c>
      <c r="E414" s="100" t="s">
        <v>820</v>
      </c>
      <c r="F414" s="102"/>
      <c r="G414" s="101"/>
      <c r="H414" s="60">
        <v>2</v>
      </c>
      <c r="I414" s="88"/>
      <c r="J414" s="88"/>
      <c r="K414" s="88"/>
      <c r="L414" s="17"/>
      <c r="M414" s="45"/>
    </row>
    <row r="415" spans="1:13" ht="65.25" customHeight="1" x14ac:dyDescent="0.2">
      <c r="A415" s="51" t="s">
        <v>821</v>
      </c>
      <c r="B415" s="100" t="s">
        <v>822</v>
      </c>
      <c r="C415" s="101"/>
      <c r="D415" s="59" t="s">
        <v>9</v>
      </c>
      <c r="E415" s="100" t="s">
        <v>823</v>
      </c>
      <c r="F415" s="102"/>
      <c r="G415" s="101"/>
      <c r="H415" s="60">
        <v>2</v>
      </c>
      <c r="I415" s="88"/>
      <c r="J415" s="88"/>
      <c r="K415" s="88"/>
      <c r="L415" s="17"/>
      <c r="M415" s="45"/>
    </row>
    <row r="416" spans="1:13" ht="111" customHeight="1" x14ac:dyDescent="0.2">
      <c r="A416" s="51" t="s">
        <v>824</v>
      </c>
      <c r="B416" s="100" t="s">
        <v>1010</v>
      </c>
      <c r="C416" s="101"/>
      <c r="D416" s="59" t="s">
        <v>7</v>
      </c>
      <c r="E416" s="103" t="s">
        <v>1132</v>
      </c>
      <c r="F416" s="103"/>
      <c r="G416" s="103"/>
      <c r="H416" s="60">
        <v>2</v>
      </c>
      <c r="I416" s="88"/>
      <c r="J416" s="88"/>
      <c r="K416" s="88"/>
      <c r="L416" s="17"/>
      <c r="M416" s="45"/>
    </row>
    <row r="417" spans="1:13" ht="151.5" customHeight="1" x14ac:dyDescent="0.2">
      <c r="A417" s="51" t="s">
        <v>825</v>
      </c>
      <c r="B417" s="100" t="s">
        <v>826</v>
      </c>
      <c r="C417" s="101"/>
      <c r="D417" s="59" t="s">
        <v>73</v>
      </c>
      <c r="E417" s="100" t="s">
        <v>968</v>
      </c>
      <c r="F417" s="102"/>
      <c r="G417" s="101"/>
      <c r="H417" s="60">
        <v>2</v>
      </c>
      <c r="I417" s="88"/>
      <c r="J417" s="88"/>
      <c r="K417" s="88"/>
      <c r="L417" s="17"/>
      <c r="M417" s="45"/>
    </row>
    <row r="418" spans="1:13" ht="21" customHeight="1" x14ac:dyDescent="0.2">
      <c r="A418" s="63" t="s">
        <v>827</v>
      </c>
      <c r="B418" s="99" t="s">
        <v>828</v>
      </c>
      <c r="C418" s="99"/>
      <c r="D418" s="99"/>
      <c r="E418" s="99"/>
      <c r="F418" s="99"/>
      <c r="G418" s="99"/>
      <c r="H418" s="64">
        <f>SUM(H419:H428)</f>
        <v>20</v>
      </c>
      <c r="I418" s="23"/>
      <c r="J418" s="23"/>
      <c r="K418" s="23"/>
      <c r="L418" s="16"/>
      <c r="M418" s="45"/>
    </row>
    <row r="419" spans="1:13" ht="61.5" customHeight="1" x14ac:dyDescent="0.2">
      <c r="A419" s="51" t="s">
        <v>829</v>
      </c>
      <c r="B419" s="100" t="s">
        <v>1016</v>
      </c>
      <c r="C419" s="101"/>
      <c r="D419" s="59" t="s">
        <v>13</v>
      </c>
      <c r="E419" s="100" t="s">
        <v>1074</v>
      </c>
      <c r="F419" s="102"/>
      <c r="G419" s="101"/>
      <c r="H419" s="60">
        <v>2</v>
      </c>
      <c r="I419" s="88"/>
      <c r="J419" s="88"/>
      <c r="K419" s="88"/>
      <c r="L419" s="17"/>
      <c r="M419" s="45"/>
    </row>
    <row r="420" spans="1:13" ht="88.5" customHeight="1" x14ac:dyDescent="0.2">
      <c r="A420" s="51" t="s">
        <v>830</v>
      </c>
      <c r="B420" s="103" t="s">
        <v>1017</v>
      </c>
      <c r="C420" s="103"/>
      <c r="D420" s="59" t="s">
        <v>13</v>
      </c>
      <c r="E420" s="100" t="s">
        <v>1018</v>
      </c>
      <c r="F420" s="102"/>
      <c r="G420" s="101"/>
      <c r="H420" s="60">
        <v>2</v>
      </c>
      <c r="I420" s="88"/>
      <c r="J420" s="88"/>
      <c r="K420" s="88"/>
      <c r="L420" s="17"/>
      <c r="M420" s="45"/>
    </row>
    <row r="421" spans="1:13" ht="52" customHeight="1" x14ac:dyDescent="0.2">
      <c r="A421" s="51" t="s">
        <v>831</v>
      </c>
      <c r="B421" s="100" t="s">
        <v>832</v>
      </c>
      <c r="C421" s="101"/>
      <c r="D421" s="59" t="s">
        <v>7</v>
      </c>
      <c r="E421" s="100" t="s">
        <v>1021</v>
      </c>
      <c r="F421" s="102"/>
      <c r="G421" s="101"/>
      <c r="H421" s="60">
        <v>2</v>
      </c>
      <c r="I421" s="88"/>
      <c r="J421" s="88"/>
      <c r="K421" s="88"/>
      <c r="L421" s="17"/>
      <c r="M421" s="45"/>
    </row>
    <row r="422" spans="1:13" ht="174.75" customHeight="1" x14ac:dyDescent="0.2">
      <c r="A422" s="51" t="s">
        <v>833</v>
      </c>
      <c r="B422" s="100" t="s">
        <v>1022</v>
      </c>
      <c r="C422" s="101"/>
      <c r="D422" s="59" t="s">
        <v>7</v>
      </c>
      <c r="E422" s="100" t="s">
        <v>1023</v>
      </c>
      <c r="F422" s="102"/>
      <c r="G422" s="101"/>
      <c r="H422" s="60">
        <v>2</v>
      </c>
      <c r="I422" s="88"/>
      <c r="J422" s="88"/>
      <c r="K422" s="88"/>
      <c r="L422" s="17"/>
      <c r="M422" s="45"/>
    </row>
    <row r="423" spans="1:13" ht="66" customHeight="1" x14ac:dyDescent="0.2">
      <c r="A423" s="51" t="s">
        <v>834</v>
      </c>
      <c r="B423" s="103" t="s">
        <v>1019</v>
      </c>
      <c r="C423" s="103"/>
      <c r="D423" s="59" t="s">
        <v>7</v>
      </c>
      <c r="E423" s="103" t="s">
        <v>1020</v>
      </c>
      <c r="F423" s="103"/>
      <c r="G423" s="103"/>
      <c r="H423" s="60">
        <v>2</v>
      </c>
      <c r="I423" s="88"/>
      <c r="J423" s="88"/>
      <c r="K423" s="88"/>
      <c r="L423" s="17"/>
      <c r="M423" s="45"/>
    </row>
    <row r="424" spans="1:13" ht="171.75" customHeight="1" x14ac:dyDescent="0.2">
      <c r="A424" s="51" t="s">
        <v>835</v>
      </c>
      <c r="B424" s="100" t="s">
        <v>836</v>
      </c>
      <c r="C424" s="101"/>
      <c r="D424" s="59" t="s">
        <v>7</v>
      </c>
      <c r="E424" s="100" t="s">
        <v>1075</v>
      </c>
      <c r="F424" s="102"/>
      <c r="G424" s="101"/>
      <c r="H424" s="60">
        <v>2</v>
      </c>
      <c r="I424" s="88"/>
      <c r="J424" s="88"/>
      <c r="K424" s="88"/>
      <c r="L424" s="28"/>
      <c r="M424" s="45"/>
    </row>
    <row r="425" spans="1:13" ht="75.75" customHeight="1" x14ac:dyDescent="0.2">
      <c r="A425" s="51" t="s">
        <v>837</v>
      </c>
      <c r="B425" s="96" t="s">
        <v>838</v>
      </c>
      <c r="C425" s="97"/>
      <c r="D425" s="59" t="s">
        <v>7</v>
      </c>
      <c r="E425" s="96" t="s">
        <v>839</v>
      </c>
      <c r="F425" s="98"/>
      <c r="G425" s="97"/>
      <c r="H425" s="62">
        <v>2</v>
      </c>
      <c r="I425" s="23"/>
      <c r="J425" s="23"/>
      <c r="K425" s="23"/>
      <c r="L425" s="24"/>
      <c r="M425" s="45"/>
    </row>
    <row r="426" spans="1:13" ht="53.25" customHeight="1" x14ac:dyDescent="0.2">
      <c r="A426" s="51" t="s">
        <v>840</v>
      </c>
      <c r="B426" s="100" t="s">
        <v>841</v>
      </c>
      <c r="C426" s="101"/>
      <c r="D426" s="59" t="s">
        <v>9</v>
      </c>
      <c r="E426" s="100" t="s">
        <v>842</v>
      </c>
      <c r="F426" s="102"/>
      <c r="G426" s="101"/>
      <c r="H426" s="60">
        <v>2</v>
      </c>
      <c r="I426" s="88"/>
      <c r="J426" s="88"/>
      <c r="K426" s="88"/>
      <c r="L426" s="78"/>
      <c r="M426" s="51"/>
    </row>
    <row r="427" spans="1:13" ht="67.5" customHeight="1" x14ac:dyDescent="0.2">
      <c r="A427" s="51" t="s">
        <v>843</v>
      </c>
      <c r="B427" s="100" t="s">
        <v>844</v>
      </c>
      <c r="C427" s="101"/>
      <c r="D427" s="59" t="s">
        <v>7</v>
      </c>
      <c r="E427" s="100" t="s">
        <v>1015</v>
      </c>
      <c r="F427" s="102"/>
      <c r="G427" s="101"/>
      <c r="H427" s="60">
        <v>2</v>
      </c>
      <c r="I427" s="88"/>
      <c r="J427" s="88"/>
      <c r="K427" s="88"/>
      <c r="L427" s="24"/>
      <c r="M427" s="51"/>
    </row>
    <row r="428" spans="1:13" ht="52.5" customHeight="1" x14ac:dyDescent="0.2">
      <c r="A428" s="51" t="s">
        <v>845</v>
      </c>
      <c r="B428" s="100" t="s">
        <v>846</v>
      </c>
      <c r="C428" s="101"/>
      <c r="D428" s="59" t="s">
        <v>73</v>
      </c>
      <c r="E428" s="100" t="s">
        <v>847</v>
      </c>
      <c r="F428" s="102"/>
      <c r="G428" s="101"/>
      <c r="H428" s="60">
        <v>2</v>
      </c>
      <c r="I428" s="88"/>
      <c r="J428" s="88"/>
      <c r="K428" s="88"/>
      <c r="L428" s="17"/>
      <c r="M428" s="51"/>
    </row>
    <row r="429" spans="1:13" ht="21" customHeight="1" x14ac:dyDescent="0.2">
      <c r="A429" s="63" t="s">
        <v>848</v>
      </c>
      <c r="B429" s="99" t="s">
        <v>849</v>
      </c>
      <c r="C429" s="99"/>
      <c r="D429" s="99"/>
      <c r="E429" s="99"/>
      <c r="F429" s="99"/>
      <c r="G429" s="99"/>
      <c r="H429" s="64">
        <f>SUM(H430:H439)</f>
        <v>20</v>
      </c>
      <c r="I429" s="23"/>
      <c r="J429" s="23"/>
      <c r="K429" s="23"/>
      <c r="L429" s="16"/>
      <c r="M429" s="45"/>
    </row>
    <row r="430" spans="1:13" ht="87" customHeight="1" x14ac:dyDescent="0.2">
      <c r="A430" s="51" t="s">
        <v>850</v>
      </c>
      <c r="B430" s="100" t="s">
        <v>1031</v>
      </c>
      <c r="C430" s="101"/>
      <c r="D430" s="59" t="s">
        <v>11</v>
      </c>
      <c r="E430" s="103" t="s">
        <v>1032</v>
      </c>
      <c r="F430" s="103"/>
      <c r="G430" s="103"/>
      <c r="H430" s="60">
        <v>2</v>
      </c>
      <c r="I430" s="88"/>
      <c r="J430" s="88"/>
      <c r="K430" s="88"/>
      <c r="L430" s="29"/>
      <c r="M430" s="45"/>
    </row>
    <row r="431" spans="1:13" ht="60.75" customHeight="1" x14ac:dyDescent="0.2">
      <c r="A431" s="51" t="s">
        <v>851</v>
      </c>
      <c r="B431" s="100" t="s">
        <v>970</v>
      </c>
      <c r="C431" s="101"/>
      <c r="D431" s="59" t="s">
        <v>7</v>
      </c>
      <c r="E431" s="100" t="s">
        <v>1030</v>
      </c>
      <c r="F431" s="102"/>
      <c r="G431" s="101"/>
      <c r="H431" s="60">
        <v>2</v>
      </c>
      <c r="I431" s="88"/>
      <c r="J431" s="88"/>
      <c r="K431" s="88"/>
      <c r="L431" s="17"/>
      <c r="M431" s="45"/>
    </row>
    <row r="432" spans="1:13" ht="28.5" customHeight="1" x14ac:dyDescent="0.2">
      <c r="A432" s="51" t="s">
        <v>852</v>
      </c>
      <c r="B432" s="100" t="s">
        <v>1025</v>
      </c>
      <c r="C432" s="101"/>
      <c r="D432" s="59" t="s">
        <v>7</v>
      </c>
      <c r="E432" s="100" t="s">
        <v>1029</v>
      </c>
      <c r="F432" s="102"/>
      <c r="G432" s="101"/>
      <c r="H432" s="60">
        <v>2</v>
      </c>
      <c r="I432" s="88"/>
      <c r="J432" s="88"/>
      <c r="K432" s="88"/>
      <c r="L432" s="29"/>
      <c r="M432" s="45"/>
    </row>
    <row r="433" spans="1:13" ht="51" customHeight="1" x14ac:dyDescent="0.2">
      <c r="A433" s="51" t="s">
        <v>853</v>
      </c>
      <c r="B433" s="100" t="s">
        <v>1026</v>
      </c>
      <c r="C433" s="101"/>
      <c r="D433" s="59" t="s">
        <v>7</v>
      </c>
      <c r="E433" s="100" t="s">
        <v>1027</v>
      </c>
      <c r="F433" s="102"/>
      <c r="G433" s="101"/>
      <c r="H433" s="60">
        <v>2</v>
      </c>
      <c r="I433" s="88"/>
      <c r="J433" s="88"/>
      <c r="K433" s="88"/>
      <c r="L433" s="29"/>
      <c r="M433" s="45"/>
    </row>
    <row r="434" spans="1:13" ht="45" customHeight="1" x14ac:dyDescent="0.2">
      <c r="A434" s="51" t="s">
        <v>854</v>
      </c>
      <c r="B434" s="100" t="s">
        <v>855</v>
      </c>
      <c r="C434" s="101"/>
      <c r="D434" s="59" t="s">
        <v>7</v>
      </c>
      <c r="E434" s="100" t="s">
        <v>1028</v>
      </c>
      <c r="F434" s="102"/>
      <c r="G434" s="101"/>
      <c r="H434" s="60">
        <v>2</v>
      </c>
      <c r="I434" s="88"/>
      <c r="J434" s="88"/>
      <c r="K434" s="88"/>
      <c r="L434" s="29"/>
      <c r="M434" s="45"/>
    </row>
    <row r="435" spans="1:13" ht="100.5" customHeight="1" x14ac:dyDescent="0.2">
      <c r="A435" s="51" t="s">
        <v>856</v>
      </c>
      <c r="B435" s="103" t="s">
        <v>857</v>
      </c>
      <c r="C435" s="103"/>
      <c r="D435" s="59" t="s">
        <v>73</v>
      </c>
      <c r="E435" s="103" t="s">
        <v>858</v>
      </c>
      <c r="F435" s="103"/>
      <c r="G435" s="103"/>
      <c r="H435" s="60">
        <v>2</v>
      </c>
      <c r="I435" s="23"/>
      <c r="J435" s="23"/>
      <c r="K435" s="23"/>
      <c r="L435" s="17"/>
      <c r="M435" s="45"/>
    </row>
    <row r="436" spans="1:13" ht="51" customHeight="1" x14ac:dyDescent="0.2">
      <c r="A436" s="51" t="s">
        <v>859</v>
      </c>
      <c r="B436" s="103" t="s">
        <v>860</v>
      </c>
      <c r="C436" s="103"/>
      <c r="D436" s="59" t="s">
        <v>73</v>
      </c>
      <c r="E436" s="103" t="s">
        <v>861</v>
      </c>
      <c r="F436" s="103"/>
      <c r="G436" s="103"/>
      <c r="H436" s="60">
        <v>2</v>
      </c>
      <c r="I436" s="23"/>
      <c r="J436" s="23"/>
      <c r="K436" s="23"/>
      <c r="L436" s="17"/>
      <c r="M436" s="45"/>
    </row>
    <row r="437" spans="1:13" ht="48.75" customHeight="1" x14ac:dyDescent="0.2">
      <c r="A437" s="51" t="s">
        <v>862</v>
      </c>
      <c r="B437" s="100" t="s">
        <v>863</v>
      </c>
      <c r="C437" s="101"/>
      <c r="D437" s="59" t="s">
        <v>7</v>
      </c>
      <c r="E437" s="100" t="s">
        <v>1024</v>
      </c>
      <c r="F437" s="102"/>
      <c r="G437" s="101"/>
      <c r="H437" s="60">
        <v>2</v>
      </c>
      <c r="I437" s="23"/>
      <c r="J437" s="23"/>
      <c r="K437" s="23"/>
      <c r="L437" s="17"/>
      <c r="M437" s="45"/>
    </row>
    <row r="438" spans="1:13" ht="153.75" customHeight="1" x14ac:dyDescent="0.2">
      <c r="A438" s="51" t="s">
        <v>864</v>
      </c>
      <c r="B438" s="100" t="s">
        <v>1033</v>
      </c>
      <c r="C438" s="112"/>
      <c r="D438" s="59" t="s">
        <v>11</v>
      </c>
      <c r="E438" s="100" t="s">
        <v>1035</v>
      </c>
      <c r="F438" s="113"/>
      <c r="G438" s="112"/>
      <c r="H438" s="60">
        <v>2</v>
      </c>
      <c r="I438" s="23"/>
      <c r="J438" s="23"/>
      <c r="K438" s="23"/>
      <c r="L438" s="17"/>
      <c r="M438" s="45"/>
    </row>
    <row r="439" spans="1:13" ht="146.25" customHeight="1" x14ac:dyDescent="0.2">
      <c r="A439" s="51" t="s">
        <v>865</v>
      </c>
      <c r="B439" s="100" t="s">
        <v>866</v>
      </c>
      <c r="C439" s="101"/>
      <c r="D439" s="59" t="s">
        <v>7</v>
      </c>
      <c r="E439" s="100" t="s">
        <v>971</v>
      </c>
      <c r="F439" s="102"/>
      <c r="G439" s="101"/>
      <c r="H439" s="60">
        <v>2</v>
      </c>
      <c r="I439" s="88"/>
      <c r="J439" s="88"/>
      <c r="K439" s="88"/>
      <c r="L439" s="24"/>
      <c r="M439" s="45"/>
    </row>
    <row r="440" spans="1:13" ht="21" customHeight="1" x14ac:dyDescent="0.2">
      <c r="A440" s="66" t="s">
        <v>867</v>
      </c>
      <c r="B440" s="99" t="s">
        <v>868</v>
      </c>
      <c r="C440" s="99"/>
      <c r="D440" s="99"/>
      <c r="E440" s="99"/>
      <c r="F440" s="99"/>
      <c r="G440" s="99"/>
      <c r="H440" s="64">
        <f>SUM(H441:H445)</f>
        <v>10</v>
      </c>
      <c r="I440" s="23"/>
      <c r="J440" s="23"/>
      <c r="K440" s="23"/>
      <c r="L440" s="30"/>
      <c r="M440" s="45"/>
    </row>
    <row r="441" spans="1:13" ht="65.25" customHeight="1" x14ac:dyDescent="0.2">
      <c r="A441" s="51" t="s">
        <v>869</v>
      </c>
      <c r="B441" s="100" t="s">
        <v>872</v>
      </c>
      <c r="C441" s="101"/>
      <c r="D441" s="59" t="s">
        <v>7</v>
      </c>
      <c r="E441" s="100" t="s">
        <v>873</v>
      </c>
      <c r="F441" s="102"/>
      <c r="G441" s="101"/>
      <c r="H441" s="60">
        <v>2</v>
      </c>
      <c r="I441" s="88"/>
      <c r="J441" s="88"/>
      <c r="K441" s="88"/>
      <c r="L441" s="29"/>
      <c r="M441" s="45"/>
    </row>
    <row r="442" spans="1:13" ht="62.25" customHeight="1" x14ac:dyDescent="0.2">
      <c r="A442" s="51" t="s">
        <v>870</v>
      </c>
      <c r="B442" s="96" t="s">
        <v>972</v>
      </c>
      <c r="C442" s="97"/>
      <c r="D442" s="61" t="s">
        <v>7</v>
      </c>
      <c r="E442" s="96" t="s">
        <v>1041</v>
      </c>
      <c r="F442" s="98"/>
      <c r="G442" s="97"/>
      <c r="H442" s="60">
        <v>2</v>
      </c>
      <c r="I442" s="88"/>
      <c r="J442" s="88"/>
      <c r="K442" s="88"/>
      <c r="L442" s="17"/>
      <c r="M442" s="45"/>
    </row>
    <row r="443" spans="1:13" ht="66.75" customHeight="1" x14ac:dyDescent="0.2">
      <c r="A443" s="51" t="s">
        <v>871</v>
      </c>
      <c r="B443" s="96" t="s">
        <v>1042</v>
      </c>
      <c r="C443" s="97"/>
      <c r="D443" s="61" t="s">
        <v>7</v>
      </c>
      <c r="E443" s="96" t="s">
        <v>974</v>
      </c>
      <c r="F443" s="98"/>
      <c r="G443" s="97"/>
      <c r="H443" s="60">
        <v>2</v>
      </c>
      <c r="I443" s="88"/>
      <c r="J443" s="88"/>
      <c r="K443" s="88"/>
      <c r="L443" s="17"/>
      <c r="M443" s="45"/>
    </row>
    <row r="444" spans="1:13" ht="130.5" customHeight="1" x14ac:dyDescent="0.2">
      <c r="A444" s="51" t="s">
        <v>874</v>
      </c>
      <c r="B444" s="96" t="s">
        <v>973</v>
      </c>
      <c r="C444" s="97"/>
      <c r="D444" s="61" t="s">
        <v>7</v>
      </c>
      <c r="E444" s="96" t="s">
        <v>1043</v>
      </c>
      <c r="F444" s="98"/>
      <c r="G444" s="97"/>
      <c r="H444" s="60">
        <v>2</v>
      </c>
      <c r="I444" s="88"/>
      <c r="J444" s="88"/>
      <c r="K444" s="88"/>
      <c r="L444" s="31"/>
      <c r="M444" s="45"/>
    </row>
    <row r="445" spans="1:13" ht="217" customHeight="1" x14ac:dyDescent="0.2">
      <c r="A445" s="51" t="s">
        <v>875</v>
      </c>
      <c r="B445" s="96" t="s">
        <v>975</v>
      </c>
      <c r="C445" s="97"/>
      <c r="D445" s="61" t="s">
        <v>11</v>
      </c>
      <c r="E445" s="96" t="s">
        <v>1037</v>
      </c>
      <c r="F445" s="98"/>
      <c r="G445" s="97"/>
      <c r="H445" s="60">
        <v>2</v>
      </c>
      <c r="I445" s="88"/>
      <c r="J445" s="88"/>
      <c r="K445" s="88"/>
      <c r="L445" s="17"/>
      <c r="M445" s="45" t="s">
        <v>1134</v>
      </c>
    </row>
    <row r="446" spans="1:13" x14ac:dyDescent="0.2">
      <c r="A446" s="42"/>
      <c r="B446" s="32"/>
      <c r="C446" s="32"/>
      <c r="D446" s="33"/>
      <c r="E446" s="33"/>
      <c r="F446" s="32"/>
      <c r="G446" s="32"/>
    </row>
    <row r="447" spans="1:13" x14ac:dyDescent="0.2">
      <c r="A447" s="42"/>
      <c r="B447" s="32"/>
      <c r="C447" s="32"/>
      <c r="D447" s="33"/>
      <c r="E447" s="33"/>
      <c r="F447" s="32"/>
      <c r="G447" s="32"/>
    </row>
    <row r="448" spans="1:13" ht="14.25" customHeight="1" x14ac:dyDescent="0.2">
      <c r="A448" s="42"/>
      <c r="B448" s="95" t="s">
        <v>982</v>
      </c>
      <c r="C448" s="95"/>
      <c r="D448" s="95"/>
      <c r="E448" s="95"/>
      <c r="F448" s="95"/>
      <c r="G448" s="95"/>
      <c r="H448" s="95"/>
      <c r="I448" s="95"/>
      <c r="J448" s="95"/>
      <c r="K448" s="95"/>
      <c r="L448" s="95"/>
    </row>
    <row r="449" spans="1:13" x14ac:dyDescent="0.2">
      <c r="A449" s="42"/>
      <c r="B449" s="95"/>
      <c r="C449" s="95"/>
      <c r="D449" s="95"/>
      <c r="E449" s="95"/>
      <c r="F449" s="95"/>
      <c r="G449" s="95"/>
      <c r="H449" s="95"/>
      <c r="I449" s="95"/>
      <c r="J449" s="95"/>
      <c r="K449" s="95"/>
      <c r="L449" s="95"/>
    </row>
    <row r="450" spans="1:13" ht="31.5" customHeight="1" x14ac:dyDescent="0.2">
      <c r="A450" s="42"/>
      <c r="B450" s="95" t="s">
        <v>1034</v>
      </c>
      <c r="C450" s="95"/>
      <c r="D450" s="95"/>
      <c r="E450" s="95"/>
      <c r="F450" s="95"/>
      <c r="G450" s="95"/>
      <c r="H450" s="95"/>
      <c r="I450" s="95"/>
      <c r="J450" s="95"/>
      <c r="K450" s="95"/>
      <c r="L450" s="95"/>
    </row>
    <row r="451" spans="1:13" s="46" customFormat="1" x14ac:dyDescent="0.2">
      <c r="A451" s="84"/>
      <c r="D451" s="85"/>
      <c r="E451" s="85"/>
      <c r="H451" s="86"/>
      <c r="M451" s="84"/>
    </row>
    <row r="452" spans="1:13" s="46" customFormat="1" x14ac:dyDescent="0.2">
      <c r="A452" s="84"/>
      <c r="D452" s="85"/>
      <c r="E452" s="85"/>
      <c r="H452" s="86"/>
      <c r="M452" s="84"/>
    </row>
    <row r="453" spans="1:13" s="46" customFormat="1" x14ac:dyDescent="0.2">
      <c r="A453" s="84"/>
      <c r="D453" s="85"/>
      <c r="E453" s="85"/>
      <c r="H453" s="86"/>
      <c r="M453" s="84"/>
    </row>
    <row r="454" spans="1:13" s="46" customFormat="1" x14ac:dyDescent="0.2">
      <c r="A454" s="84"/>
      <c r="D454" s="85"/>
      <c r="E454" s="85"/>
      <c r="H454" s="86"/>
      <c r="M454" s="84"/>
    </row>
    <row r="455" spans="1:13" s="46" customFormat="1" x14ac:dyDescent="0.2">
      <c r="A455" s="84"/>
      <c r="D455" s="85"/>
      <c r="E455" s="85"/>
      <c r="H455" s="86"/>
      <c r="M455" s="84"/>
    </row>
    <row r="456" spans="1:13" s="46" customFormat="1" x14ac:dyDescent="0.2">
      <c r="A456" s="84"/>
      <c r="D456" s="85"/>
      <c r="E456" s="85"/>
      <c r="H456" s="86"/>
      <c r="M456" s="84"/>
    </row>
    <row r="457" spans="1:13" s="46" customFormat="1" x14ac:dyDescent="0.2">
      <c r="A457" s="84"/>
      <c r="D457" s="85"/>
      <c r="E457" s="85"/>
      <c r="H457" s="86"/>
      <c r="M457" s="84"/>
    </row>
    <row r="458" spans="1:13" s="46" customFormat="1" x14ac:dyDescent="0.2">
      <c r="A458" s="84"/>
      <c r="D458" s="85"/>
      <c r="E458" s="85"/>
      <c r="H458" s="86"/>
      <c r="M458" s="84"/>
    </row>
    <row r="459" spans="1:13" s="46" customFormat="1" x14ac:dyDescent="0.2">
      <c r="A459" s="84"/>
      <c r="D459" s="85"/>
      <c r="E459" s="85"/>
      <c r="H459" s="86"/>
      <c r="M459" s="84"/>
    </row>
    <row r="460" spans="1:13" s="46" customFormat="1" x14ac:dyDescent="0.2">
      <c r="A460" s="84"/>
      <c r="D460" s="85"/>
      <c r="E460" s="85"/>
      <c r="H460" s="86"/>
      <c r="M460" s="84"/>
    </row>
    <row r="461" spans="1:13" s="46" customFormat="1" x14ac:dyDescent="0.2">
      <c r="A461" s="84"/>
      <c r="D461" s="85"/>
      <c r="E461" s="85"/>
      <c r="H461" s="86"/>
      <c r="M461" s="84"/>
    </row>
    <row r="462" spans="1:13" s="46" customFormat="1" x14ac:dyDescent="0.2">
      <c r="A462" s="84"/>
      <c r="D462" s="85"/>
      <c r="E462" s="85"/>
      <c r="H462" s="86"/>
      <c r="M462" s="84"/>
    </row>
    <row r="463" spans="1:13" s="46" customFormat="1" x14ac:dyDescent="0.2">
      <c r="A463" s="84"/>
      <c r="D463" s="85"/>
      <c r="E463" s="85"/>
      <c r="H463" s="86"/>
      <c r="M463" s="84"/>
    </row>
    <row r="464" spans="1:13" s="46" customFormat="1" x14ac:dyDescent="0.2">
      <c r="A464" s="84"/>
      <c r="D464" s="85"/>
      <c r="E464" s="85"/>
      <c r="H464" s="86"/>
      <c r="M464" s="84"/>
    </row>
    <row r="465" spans="1:13" s="46" customFormat="1" x14ac:dyDescent="0.2">
      <c r="A465" s="84"/>
      <c r="D465" s="85"/>
      <c r="E465" s="85"/>
      <c r="H465" s="86"/>
      <c r="M465" s="84"/>
    </row>
    <row r="466" spans="1:13" s="46" customFormat="1" x14ac:dyDescent="0.2">
      <c r="A466" s="84"/>
      <c r="D466" s="85"/>
      <c r="E466" s="85"/>
      <c r="H466" s="86"/>
      <c r="M466" s="84"/>
    </row>
    <row r="467" spans="1:13" s="46" customFormat="1" x14ac:dyDescent="0.2">
      <c r="A467" s="84"/>
      <c r="D467" s="85"/>
      <c r="E467" s="85"/>
      <c r="H467" s="86"/>
      <c r="M467" s="84"/>
    </row>
    <row r="468" spans="1:13" s="46" customFormat="1" x14ac:dyDescent="0.2">
      <c r="A468" s="84"/>
      <c r="D468" s="85"/>
      <c r="E468" s="85"/>
      <c r="H468" s="86"/>
      <c r="M468" s="84"/>
    </row>
    <row r="469" spans="1:13" s="46" customFormat="1" x14ac:dyDescent="0.2">
      <c r="A469" s="84"/>
      <c r="D469" s="85"/>
      <c r="E469" s="85"/>
      <c r="H469" s="86"/>
      <c r="M469" s="84"/>
    </row>
    <row r="470" spans="1:13" s="46" customFormat="1" x14ac:dyDescent="0.2">
      <c r="A470" s="84"/>
      <c r="D470" s="85"/>
      <c r="E470" s="85"/>
      <c r="H470" s="86"/>
      <c r="M470" s="84"/>
    </row>
    <row r="471" spans="1:13" s="46" customFormat="1" x14ac:dyDescent="0.2">
      <c r="A471" s="84"/>
      <c r="D471" s="85"/>
      <c r="E471" s="85"/>
      <c r="H471" s="86"/>
      <c r="M471" s="84"/>
    </row>
    <row r="472" spans="1:13" s="46" customFormat="1" x14ac:dyDescent="0.2">
      <c r="A472" s="84"/>
      <c r="D472" s="85"/>
      <c r="E472" s="85"/>
      <c r="H472" s="86"/>
      <c r="M472" s="84"/>
    </row>
    <row r="473" spans="1:13" s="46" customFormat="1" x14ac:dyDescent="0.2">
      <c r="A473" s="84"/>
      <c r="D473" s="85"/>
      <c r="E473" s="85"/>
      <c r="H473" s="86"/>
      <c r="M473" s="84"/>
    </row>
    <row r="474" spans="1:13" s="46" customFormat="1" x14ac:dyDescent="0.2">
      <c r="A474" s="84"/>
      <c r="D474" s="85"/>
      <c r="E474" s="85"/>
      <c r="H474" s="86"/>
      <c r="M474" s="84"/>
    </row>
    <row r="475" spans="1:13" s="46" customFormat="1" x14ac:dyDescent="0.2">
      <c r="A475" s="84"/>
      <c r="D475" s="85"/>
      <c r="E475" s="85"/>
      <c r="H475" s="86"/>
      <c r="M475" s="84"/>
    </row>
    <row r="476" spans="1:13" s="46" customFormat="1" x14ac:dyDescent="0.2">
      <c r="A476" s="84"/>
      <c r="D476" s="85"/>
      <c r="E476" s="85"/>
      <c r="H476" s="86"/>
      <c r="M476" s="84"/>
    </row>
    <row r="477" spans="1:13" s="46" customFormat="1" x14ac:dyDescent="0.2">
      <c r="A477" s="84"/>
      <c r="D477" s="85"/>
      <c r="E477" s="85"/>
      <c r="H477" s="86"/>
      <c r="M477" s="84"/>
    </row>
    <row r="478" spans="1:13" s="46" customFormat="1" x14ac:dyDescent="0.2">
      <c r="A478" s="84"/>
      <c r="D478" s="85"/>
      <c r="E478" s="85"/>
      <c r="H478" s="86"/>
      <c r="M478" s="84"/>
    </row>
    <row r="479" spans="1:13" s="46" customFormat="1" x14ac:dyDescent="0.2">
      <c r="A479" s="84"/>
      <c r="D479" s="85"/>
      <c r="E479" s="85"/>
      <c r="H479" s="86"/>
      <c r="M479" s="84"/>
    </row>
    <row r="480" spans="1:13" s="46" customFormat="1" x14ac:dyDescent="0.2">
      <c r="A480" s="84"/>
      <c r="D480" s="85"/>
      <c r="E480" s="85"/>
      <c r="H480" s="86"/>
      <c r="M480" s="84"/>
    </row>
    <row r="481" spans="1:13" s="46" customFormat="1" x14ac:dyDescent="0.2">
      <c r="A481" s="84"/>
      <c r="D481" s="85"/>
      <c r="E481" s="85"/>
      <c r="H481" s="86"/>
      <c r="M481" s="84"/>
    </row>
    <row r="482" spans="1:13" s="46" customFormat="1" x14ac:dyDescent="0.2">
      <c r="A482" s="84"/>
      <c r="D482" s="85"/>
      <c r="E482" s="85"/>
      <c r="H482" s="86"/>
      <c r="M482" s="84"/>
    </row>
    <row r="483" spans="1:13" s="46" customFormat="1" x14ac:dyDescent="0.2">
      <c r="A483" s="84"/>
      <c r="D483" s="85"/>
      <c r="E483" s="85"/>
      <c r="H483" s="86"/>
      <c r="M483" s="84"/>
    </row>
    <row r="484" spans="1:13" s="46" customFormat="1" x14ac:dyDescent="0.2">
      <c r="A484" s="84"/>
      <c r="D484" s="85"/>
      <c r="E484" s="85"/>
      <c r="H484" s="86"/>
      <c r="M484" s="84"/>
    </row>
    <row r="485" spans="1:13" s="46" customFormat="1" x14ac:dyDescent="0.2">
      <c r="A485" s="84"/>
      <c r="D485" s="85"/>
      <c r="E485" s="85"/>
      <c r="H485" s="86"/>
      <c r="M485" s="84"/>
    </row>
    <row r="486" spans="1:13" s="46" customFormat="1" x14ac:dyDescent="0.2">
      <c r="A486" s="84"/>
      <c r="D486" s="85"/>
      <c r="E486" s="85"/>
      <c r="H486" s="86"/>
      <c r="M486" s="84"/>
    </row>
    <row r="487" spans="1:13" s="46" customFormat="1" x14ac:dyDescent="0.2">
      <c r="A487" s="84"/>
      <c r="D487" s="85"/>
      <c r="E487" s="85"/>
      <c r="H487" s="86"/>
      <c r="M487" s="84"/>
    </row>
    <row r="488" spans="1:13" s="46" customFormat="1" x14ac:dyDescent="0.2">
      <c r="A488" s="84"/>
      <c r="D488" s="85"/>
      <c r="E488" s="85"/>
      <c r="H488" s="86"/>
      <c r="M488" s="84"/>
    </row>
    <row r="489" spans="1:13" s="46" customFormat="1" x14ac:dyDescent="0.2">
      <c r="A489" s="84"/>
      <c r="D489" s="85"/>
      <c r="E489" s="85"/>
      <c r="H489" s="86"/>
      <c r="M489" s="84"/>
    </row>
    <row r="490" spans="1:13" s="46" customFormat="1" x14ac:dyDescent="0.2">
      <c r="A490" s="84"/>
      <c r="D490" s="85"/>
      <c r="E490" s="85"/>
      <c r="H490" s="86"/>
      <c r="M490" s="84"/>
    </row>
    <row r="491" spans="1:13" s="46" customFormat="1" x14ac:dyDescent="0.2">
      <c r="A491" s="84"/>
      <c r="D491" s="85"/>
      <c r="E491" s="85"/>
      <c r="H491" s="86"/>
      <c r="M491" s="84"/>
    </row>
    <row r="492" spans="1:13" s="46" customFormat="1" x14ac:dyDescent="0.2">
      <c r="A492" s="84"/>
      <c r="D492" s="85"/>
      <c r="E492" s="85"/>
      <c r="H492" s="86"/>
      <c r="M492" s="84"/>
    </row>
    <row r="493" spans="1:13" s="46" customFormat="1" x14ac:dyDescent="0.2">
      <c r="A493" s="84"/>
      <c r="D493" s="85"/>
      <c r="E493" s="85"/>
      <c r="H493" s="86"/>
      <c r="M493" s="84"/>
    </row>
    <row r="494" spans="1:13" s="46" customFormat="1" x14ac:dyDescent="0.2">
      <c r="A494" s="84"/>
      <c r="D494" s="85"/>
      <c r="E494" s="85"/>
      <c r="H494" s="86"/>
      <c r="M494" s="84"/>
    </row>
    <row r="495" spans="1:13" s="46" customFormat="1" x14ac:dyDescent="0.2">
      <c r="A495" s="84"/>
      <c r="D495" s="85"/>
      <c r="E495" s="85"/>
      <c r="H495" s="86"/>
      <c r="M495" s="84"/>
    </row>
    <row r="496" spans="1:13" s="46" customFormat="1" x14ac:dyDescent="0.2">
      <c r="A496" s="84"/>
      <c r="D496" s="85"/>
      <c r="E496" s="85"/>
      <c r="H496" s="86"/>
      <c r="M496" s="84"/>
    </row>
    <row r="497" spans="1:13" s="46" customFormat="1" x14ac:dyDescent="0.2">
      <c r="A497" s="84"/>
      <c r="D497" s="85"/>
      <c r="E497" s="85"/>
      <c r="H497" s="86"/>
      <c r="M497" s="84"/>
    </row>
    <row r="498" spans="1:13" s="46" customFormat="1" x14ac:dyDescent="0.2">
      <c r="A498" s="84"/>
      <c r="D498" s="85"/>
      <c r="E498" s="85"/>
      <c r="H498" s="86"/>
      <c r="M498" s="84"/>
    </row>
    <row r="499" spans="1:13" s="46" customFormat="1" x14ac:dyDescent="0.2">
      <c r="A499" s="84"/>
      <c r="D499" s="85"/>
      <c r="E499" s="85"/>
      <c r="H499" s="86"/>
      <c r="M499" s="84"/>
    </row>
    <row r="500" spans="1:13" s="46" customFormat="1" x14ac:dyDescent="0.2">
      <c r="A500" s="84"/>
      <c r="D500" s="85"/>
      <c r="E500" s="85"/>
      <c r="H500" s="86"/>
      <c r="M500" s="84"/>
    </row>
    <row r="501" spans="1:13" s="46" customFormat="1" x14ac:dyDescent="0.2">
      <c r="A501" s="84"/>
      <c r="D501" s="85"/>
      <c r="E501" s="85"/>
      <c r="H501" s="86"/>
      <c r="M501" s="84"/>
    </row>
    <row r="502" spans="1:13" s="46" customFormat="1" x14ac:dyDescent="0.2">
      <c r="A502" s="84"/>
      <c r="D502" s="85"/>
      <c r="E502" s="85"/>
      <c r="H502" s="86"/>
      <c r="M502" s="84"/>
    </row>
    <row r="503" spans="1:13" s="46" customFormat="1" x14ac:dyDescent="0.2">
      <c r="A503" s="84"/>
      <c r="D503" s="85"/>
      <c r="E503" s="85"/>
      <c r="H503" s="86"/>
      <c r="M503" s="84"/>
    </row>
    <row r="504" spans="1:13" s="46" customFormat="1" x14ac:dyDescent="0.2">
      <c r="A504" s="84"/>
      <c r="D504" s="85"/>
      <c r="E504" s="85"/>
      <c r="H504" s="86"/>
      <c r="M504" s="84"/>
    </row>
    <row r="505" spans="1:13" s="46" customFormat="1" x14ac:dyDescent="0.2">
      <c r="A505" s="84"/>
      <c r="D505" s="85"/>
      <c r="E505" s="85"/>
      <c r="H505" s="86"/>
      <c r="M505" s="84"/>
    </row>
    <row r="506" spans="1:13" s="46" customFormat="1" x14ac:dyDescent="0.2">
      <c r="A506" s="84"/>
      <c r="D506" s="85"/>
      <c r="E506" s="85"/>
      <c r="H506" s="86"/>
      <c r="M506" s="84"/>
    </row>
    <row r="507" spans="1:13" s="46" customFormat="1" x14ac:dyDescent="0.2">
      <c r="A507" s="84"/>
      <c r="D507" s="85"/>
      <c r="E507" s="85"/>
      <c r="H507" s="86"/>
      <c r="M507" s="84"/>
    </row>
    <row r="508" spans="1:13" s="46" customFormat="1" x14ac:dyDescent="0.2">
      <c r="A508" s="84"/>
      <c r="D508" s="85"/>
      <c r="E508" s="85"/>
      <c r="H508" s="86"/>
      <c r="M508" s="84"/>
    </row>
    <row r="509" spans="1:13" s="46" customFormat="1" x14ac:dyDescent="0.2">
      <c r="A509" s="84"/>
      <c r="D509" s="85"/>
      <c r="E509" s="85"/>
      <c r="H509" s="86"/>
      <c r="M509" s="84"/>
    </row>
    <row r="510" spans="1:13" s="46" customFormat="1" x14ac:dyDescent="0.2">
      <c r="A510" s="84"/>
      <c r="D510" s="85"/>
      <c r="E510" s="85"/>
      <c r="H510" s="86"/>
      <c r="M510" s="84"/>
    </row>
    <row r="511" spans="1:13" s="46" customFormat="1" x14ac:dyDescent="0.2">
      <c r="A511" s="84"/>
      <c r="D511" s="85"/>
      <c r="E511" s="85"/>
      <c r="H511" s="86"/>
      <c r="M511" s="84"/>
    </row>
    <row r="512" spans="1:13" s="46" customFormat="1" x14ac:dyDescent="0.2">
      <c r="A512" s="84"/>
      <c r="D512" s="85"/>
      <c r="E512" s="85"/>
      <c r="H512" s="86"/>
      <c r="M512" s="84"/>
    </row>
    <row r="513" spans="1:13" s="46" customFormat="1" x14ac:dyDescent="0.2">
      <c r="A513" s="84"/>
      <c r="D513" s="85"/>
      <c r="E513" s="85"/>
      <c r="H513" s="86"/>
      <c r="M513" s="84"/>
    </row>
    <row r="514" spans="1:13" s="46" customFormat="1" x14ac:dyDescent="0.2">
      <c r="A514" s="84"/>
      <c r="D514" s="85"/>
      <c r="E514" s="85"/>
      <c r="H514" s="86"/>
      <c r="M514" s="84"/>
    </row>
    <row r="515" spans="1:13" s="46" customFormat="1" x14ac:dyDescent="0.2">
      <c r="A515" s="84"/>
      <c r="D515" s="85"/>
      <c r="E515" s="85"/>
      <c r="H515" s="86"/>
      <c r="M515" s="84"/>
    </row>
    <row r="516" spans="1:13" s="46" customFormat="1" x14ac:dyDescent="0.2">
      <c r="A516" s="84"/>
      <c r="D516" s="85"/>
      <c r="E516" s="85"/>
      <c r="H516" s="86"/>
      <c r="M516" s="84"/>
    </row>
    <row r="517" spans="1:13" s="46" customFormat="1" x14ac:dyDescent="0.2">
      <c r="A517" s="84"/>
      <c r="D517" s="85"/>
      <c r="E517" s="85"/>
      <c r="H517" s="86"/>
      <c r="M517" s="84"/>
    </row>
    <row r="518" spans="1:13" s="46" customFormat="1" x14ac:dyDescent="0.2">
      <c r="A518" s="84"/>
      <c r="D518" s="85"/>
      <c r="E518" s="85"/>
      <c r="H518" s="86"/>
      <c r="M518" s="84"/>
    </row>
    <row r="519" spans="1:13" s="46" customFormat="1" x14ac:dyDescent="0.2">
      <c r="A519" s="84"/>
      <c r="D519" s="85"/>
      <c r="E519" s="85"/>
      <c r="H519" s="86"/>
      <c r="M519" s="84"/>
    </row>
    <row r="520" spans="1:13" s="46" customFormat="1" x14ac:dyDescent="0.2">
      <c r="A520" s="84"/>
      <c r="D520" s="85"/>
      <c r="E520" s="85"/>
      <c r="H520" s="86"/>
      <c r="M520" s="84"/>
    </row>
    <row r="521" spans="1:13" s="46" customFormat="1" x14ac:dyDescent="0.2">
      <c r="A521" s="84"/>
      <c r="D521" s="85"/>
      <c r="E521" s="85"/>
      <c r="H521" s="86"/>
      <c r="M521" s="84"/>
    </row>
    <row r="522" spans="1:13" s="46" customFormat="1" x14ac:dyDescent="0.2">
      <c r="A522" s="84"/>
      <c r="D522" s="85"/>
      <c r="E522" s="85"/>
      <c r="H522" s="86"/>
      <c r="M522" s="84"/>
    </row>
    <row r="523" spans="1:13" s="46" customFormat="1" x14ac:dyDescent="0.2">
      <c r="A523" s="84"/>
      <c r="D523" s="85"/>
      <c r="E523" s="85"/>
      <c r="H523" s="86"/>
      <c r="M523" s="84"/>
    </row>
    <row r="524" spans="1:13" s="46" customFormat="1" x14ac:dyDescent="0.2">
      <c r="A524" s="84"/>
      <c r="D524" s="85"/>
      <c r="E524" s="85"/>
      <c r="H524" s="86"/>
      <c r="M524" s="84"/>
    </row>
    <row r="525" spans="1:13" s="46" customFormat="1" x14ac:dyDescent="0.2">
      <c r="A525" s="84"/>
      <c r="D525" s="85"/>
      <c r="E525" s="85"/>
      <c r="H525" s="86"/>
      <c r="M525" s="84"/>
    </row>
    <row r="526" spans="1:13" s="46" customFormat="1" x14ac:dyDescent="0.2">
      <c r="A526" s="84"/>
      <c r="D526" s="85"/>
      <c r="E526" s="85"/>
      <c r="H526" s="86"/>
      <c r="M526" s="84"/>
    </row>
    <row r="527" spans="1:13" s="46" customFormat="1" x14ac:dyDescent="0.2">
      <c r="A527" s="84"/>
      <c r="D527" s="85"/>
      <c r="E527" s="85"/>
      <c r="H527" s="86"/>
      <c r="M527" s="84"/>
    </row>
    <row r="528" spans="1:13" s="46" customFormat="1" x14ac:dyDescent="0.2">
      <c r="A528" s="84"/>
      <c r="D528" s="85"/>
      <c r="E528" s="85"/>
      <c r="H528" s="86"/>
      <c r="M528" s="84"/>
    </row>
    <row r="529" spans="1:13" s="46" customFormat="1" x14ac:dyDescent="0.2">
      <c r="A529" s="84"/>
      <c r="D529" s="85"/>
      <c r="E529" s="85"/>
      <c r="H529" s="86"/>
      <c r="M529" s="84"/>
    </row>
    <row r="530" spans="1:13" s="46" customFormat="1" x14ac:dyDescent="0.2">
      <c r="A530" s="84"/>
      <c r="D530" s="85"/>
      <c r="E530" s="85"/>
      <c r="H530" s="86"/>
      <c r="M530" s="84"/>
    </row>
    <row r="531" spans="1:13" s="46" customFormat="1" x14ac:dyDescent="0.2">
      <c r="A531" s="84"/>
      <c r="D531" s="85"/>
      <c r="E531" s="85"/>
      <c r="H531" s="86"/>
      <c r="M531" s="84"/>
    </row>
    <row r="532" spans="1:13" s="46" customFormat="1" x14ac:dyDescent="0.2">
      <c r="A532" s="84"/>
      <c r="D532" s="85"/>
      <c r="E532" s="85"/>
      <c r="H532" s="86"/>
      <c r="M532" s="84"/>
    </row>
  </sheetData>
  <sheetProtection algorithmName="SHA-512" hashValue="IHH+XRpYSYy9cPEjwh9yfZ5KA3yK/v5Pqs90jMPfP4B11PXTlBtCCoZ/tAwmpRLLRexz1QE0oKlfXflA/i3y6w==" saltValue="3pbz2kVuXtK6Tv/gN6Nqow==" spinCount="100000" sheet="1" objects="1" scenarios="1"/>
  <protectedRanges>
    <protectedRange sqref="B10" name="Range6"/>
    <protectedRange sqref="B8" name="Range5"/>
    <protectedRange sqref="H10" name="Range4"/>
    <protectedRange sqref="H8" name="Range3"/>
    <protectedRange sqref="H53:H450" name="Range1"/>
    <protectedRange sqref="I53:I450" name="Range2"/>
  </protectedRanges>
  <mergeCells count="773">
    <mergeCell ref="B1:L1"/>
    <mergeCell ref="H13:L16"/>
    <mergeCell ref="B12:L12"/>
    <mergeCell ref="H17:L17"/>
    <mergeCell ref="H18:L20"/>
    <mergeCell ref="H23:L26"/>
    <mergeCell ref="H27:L27"/>
    <mergeCell ref="H28:L30"/>
    <mergeCell ref="B21:C22"/>
    <mergeCell ref="H32:L35"/>
    <mergeCell ref="H36:L36"/>
    <mergeCell ref="H37:L39"/>
    <mergeCell ref="H21:L22"/>
    <mergeCell ref="H7:L7"/>
    <mergeCell ref="H8:L8"/>
    <mergeCell ref="H9:L9"/>
    <mergeCell ref="H10:L10"/>
    <mergeCell ref="E54:G54"/>
    <mergeCell ref="E51:G51"/>
    <mergeCell ref="D9:E9"/>
    <mergeCell ref="B54:C54"/>
    <mergeCell ref="E55:G55"/>
    <mergeCell ref="B55:C55"/>
    <mergeCell ref="E56:G56"/>
    <mergeCell ref="B56:C56"/>
    <mergeCell ref="B360:C360"/>
    <mergeCell ref="E359:G359"/>
    <mergeCell ref="E420:G420"/>
    <mergeCell ref="B420:C420"/>
    <mergeCell ref="E63:G63"/>
    <mergeCell ref="B63:C63"/>
    <mergeCell ref="E234:G234"/>
    <mergeCell ref="B236:G236"/>
    <mergeCell ref="B237:C237"/>
    <mergeCell ref="E237:G237"/>
    <mergeCell ref="B238:C238"/>
    <mergeCell ref="B126:G126"/>
    <mergeCell ref="B364:G364"/>
    <mergeCell ref="B365:G365"/>
    <mergeCell ref="E366:G366"/>
    <mergeCell ref="E367:G367"/>
    <mergeCell ref="E368:G368"/>
    <mergeCell ref="E369:G369"/>
    <mergeCell ref="E370:G370"/>
    <mergeCell ref="B366:C366"/>
    <mergeCell ref="B367:C367"/>
    <mergeCell ref="B368:C368"/>
    <mergeCell ref="B370:C370"/>
    <mergeCell ref="B369:C369"/>
    <mergeCell ref="E57:G57"/>
    <mergeCell ref="B57:C57"/>
    <mergeCell ref="E58:G58"/>
    <mergeCell ref="B233:C233"/>
    <mergeCell ref="E74:G74"/>
    <mergeCell ref="B232:C232"/>
    <mergeCell ref="E67:G67"/>
    <mergeCell ref="B67:C67"/>
    <mergeCell ref="E68:G68"/>
    <mergeCell ref="E69:G69"/>
    <mergeCell ref="B68:C68"/>
    <mergeCell ref="B69:C69"/>
    <mergeCell ref="E64:G64"/>
    <mergeCell ref="B58:C58"/>
    <mergeCell ref="E61:G61"/>
    <mergeCell ref="B61:C61"/>
    <mergeCell ref="E62:G62"/>
    <mergeCell ref="B62:C62"/>
    <mergeCell ref="E66:G66"/>
    <mergeCell ref="B32:C35"/>
    <mergeCell ref="E36:F36"/>
    <mergeCell ref="B31:F31"/>
    <mergeCell ref="B7:C7"/>
    <mergeCell ref="B8:C8"/>
    <mergeCell ref="B9:C9"/>
    <mergeCell ref="B10:C10"/>
    <mergeCell ref="E37:F39"/>
    <mergeCell ref="E32:F35"/>
    <mergeCell ref="B36:C36"/>
    <mergeCell ref="B37:C39"/>
    <mergeCell ref="B11:H11"/>
    <mergeCell ref="B13:C16"/>
    <mergeCell ref="E13:F16"/>
    <mergeCell ref="B17:C17"/>
    <mergeCell ref="D7:E7"/>
    <mergeCell ref="F7:G7"/>
    <mergeCell ref="F8:G10"/>
    <mergeCell ref="B28:C30"/>
    <mergeCell ref="E28:F30"/>
    <mergeCell ref="E21:F22"/>
    <mergeCell ref="E17:F17"/>
    <mergeCell ref="B18:C20"/>
    <mergeCell ref="E18:F20"/>
    <mergeCell ref="B51:C51"/>
    <mergeCell ref="B23:C26"/>
    <mergeCell ref="E23:F26"/>
    <mergeCell ref="B27:C27"/>
    <mergeCell ref="E27:F27"/>
    <mergeCell ref="B52:G52"/>
    <mergeCell ref="E76:G76"/>
    <mergeCell ref="B72:C72"/>
    <mergeCell ref="B73:C73"/>
    <mergeCell ref="B74:C74"/>
    <mergeCell ref="B75:C75"/>
    <mergeCell ref="B76:C76"/>
    <mergeCell ref="E70:G70"/>
    <mergeCell ref="B70:C70"/>
    <mergeCell ref="B71:G71"/>
    <mergeCell ref="E72:G72"/>
    <mergeCell ref="E73:G73"/>
    <mergeCell ref="E75:G75"/>
    <mergeCell ref="B53:G53"/>
    <mergeCell ref="B59:G59"/>
    <mergeCell ref="E60:G60"/>
    <mergeCell ref="B60:C60"/>
    <mergeCell ref="B64:C64"/>
    <mergeCell ref="B65:G65"/>
    <mergeCell ref="B66:C66"/>
    <mergeCell ref="E82:G82"/>
    <mergeCell ref="B77:G77"/>
    <mergeCell ref="B79:C79"/>
    <mergeCell ref="B80:C80"/>
    <mergeCell ref="B81:C81"/>
    <mergeCell ref="B82:C82"/>
    <mergeCell ref="B78:C78"/>
    <mergeCell ref="E78:G78"/>
    <mergeCell ref="E79:G79"/>
    <mergeCell ref="E80:G80"/>
    <mergeCell ref="E81:G81"/>
    <mergeCell ref="E88:G88"/>
    <mergeCell ref="B84:C84"/>
    <mergeCell ref="B85:C85"/>
    <mergeCell ref="B86:C86"/>
    <mergeCell ref="B87:C87"/>
    <mergeCell ref="B88:C88"/>
    <mergeCell ref="B83:G83"/>
    <mergeCell ref="E84:G84"/>
    <mergeCell ref="E85:G85"/>
    <mergeCell ref="E86:G86"/>
    <mergeCell ref="E87:G87"/>
    <mergeCell ref="E92:G92"/>
    <mergeCell ref="B92:C92"/>
    <mergeCell ref="E93:G93"/>
    <mergeCell ref="E94:G94"/>
    <mergeCell ref="B93:C93"/>
    <mergeCell ref="B94:C94"/>
    <mergeCell ref="B89:G89"/>
    <mergeCell ref="E90:G90"/>
    <mergeCell ref="E91:G91"/>
    <mergeCell ref="B90:C90"/>
    <mergeCell ref="B91:C91"/>
    <mergeCell ref="E100:G100"/>
    <mergeCell ref="B96:C96"/>
    <mergeCell ref="B97:C97"/>
    <mergeCell ref="B98:C98"/>
    <mergeCell ref="B99:C99"/>
    <mergeCell ref="B100:C100"/>
    <mergeCell ref="B95:G95"/>
    <mergeCell ref="E96:G96"/>
    <mergeCell ref="E97:G97"/>
    <mergeCell ref="E98:G98"/>
    <mergeCell ref="E99:G99"/>
    <mergeCell ref="B106:C106"/>
    <mergeCell ref="E102:G102"/>
    <mergeCell ref="E103:G103"/>
    <mergeCell ref="E104:G104"/>
    <mergeCell ref="E105:G105"/>
    <mergeCell ref="E106:G106"/>
    <mergeCell ref="B101:G101"/>
    <mergeCell ref="B102:C102"/>
    <mergeCell ref="B103:C103"/>
    <mergeCell ref="B104:C104"/>
    <mergeCell ref="B105:C105"/>
    <mergeCell ref="B107:G107"/>
    <mergeCell ref="B114:G114"/>
    <mergeCell ref="B120:G120"/>
    <mergeCell ref="E115:G115"/>
    <mergeCell ref="B115:C115"/>
    <mergeCell ref="E116:G116"/>
    <mergeCell ref="B116:C116"/>
    <mergeCell ref="E117:G117"/>
    <mergeCell ref="B117:C117"/>
    <mergeCell ref="B118:C118"/>
    <mergeCell ref="E118:G118"/>
    <mergeCell ref="E119:G119"/>
    <mergeCell ref="B119:C119"/>
    <mergeCell ref="B108:C108"/>
    <mergeCell ref="B109:C109"/>
    <mergeCell ref="B110:C110"/>
    <mergeCell ref="B111:C111"/>
    <mergeCell ref="B112:C112"/>
    <mergeCell ref="E108:G108"/>
    <mergeCell ref="E109:G109"/>
    <mergeCell ref="E110:G110"/>
    <mergeCell ref="E111:G111"/>
    <mergeCell ref="E112:G112"/>
    <mergeCell ref="B113:G113"/>
    <mergeCell ref="B129:C129"/>
    <mergeCell ref="B127:C127"/>
    <mergeCell ref="B128:C128"/>
    <mergeCell ref="E127:G127"/>
    <mergeCell ref="E128:G128"/>
    <mergeCell ref="E129:G129"/>
    <mergeCell ref="E130:G130"/>
    <mergeCell ref="E131:G131"/>
    <mergeCell ref="B121:C121"/>
    <mergeCell ref="B122:C122"/>
    <mergeCell ref="B123:C123"/>
    <mergeCell ref="B124:C124"/>
    <mergeCell ref="B125:C125"/>
    <mergeCell ref="E125:G125"/>
    <mergeCell ref="E124:G124"/>
    <mergeCell ref="E123:G123"/>
    <mergeCell ref="E122:G122"/>
    <mergeCell ref="E121:G121"/>
    <mergeCell ref="B135:C135"/>
    <mergeCell ref="E134:G134"/>
    <mergeCell ref="E135:G135"/>
    <mergeCell ref="B134:C134"/>
    <mergeCell ref="B133:C133"/>
    <mergeCell ref="B132:G132"/>
    <mergeCell ref="E133:G133"/>
    <mergeCell ref="B131:C131"/>
    <mergeCell ref="B130:C130"/>
    <mergeCell ref="B138:G138"/>
    <mergeCell ref="E139:G139"/>
    <mergeCell ref="E140:G140"/>
    <mergeCell ref="B139:C139"/>
    <mergeCell ref="B140:C140"/>
    <mergeCell ref="B137:C137"/>
    <mergeCell ref="E136:G136"/>
    <mergeCell ref="E137:G137"/>
    <mergeCell ref="B136:C136"/>
    <mergeCell ref="E145:G145"/>
    <mergeCell ref="B145:C145"/>
    <mergeCell ref="B144:G144"/>
    <mergeCell ref="B146:C146"/>
    <mergeCell ref="E146:G146"/>
    <mergeCell ref="B141:C141"/>
    <mergeCell ref="E141:G141"/>
    <mergeCell ref="E142:G142"/>
    <mergeCell ref="E143:G143"/>
    <mergeCell ref="B142:C142"/>
    <mergeCell ref="B143:C143"/>
    <mergeCell ref="B152:C152"/>
    <mergeCell ref="B150:G150"/>
    <mergeCell ref="E151:G151"/>
    <mergeCell ref="E152:G152"/>
    <mergeCell ref="E153:G153"/>
    <mergeCell ref="E154:G154"/>
    <mergeCell ref="B151:C151"/>
    <mergeCell ref="E147:G147"/>
    <mergeCell ref="E148:G148"/>
    <mergeCell ref="B147:C147"/>
    <mergeCell ref="B148:C148"/>
    <mergeCell ref="E149:G149"/>
    <mergeCell ref="B149:C149"/>
    <mergeCell ref="B156:G156"/>
    <mergeCell ref="E157:G157"/>
    <mergeCell ref="B157:C157"/>
    <mergeCell ref="E158:G158"/>
    <mergeCell ref="B158:C158"/>
    <mergeCell ref="E155:G155"/>
    <mergeCell ref="B155:C155"/>
    <mergeCell ref="B154:C154"/>
    <mergeCell ref="B153:C153"/>
    <mergeCell ref="E167:G167"/>
    <mergeCell ref="B167:C167"/>
    <mergeCell ref="B162:G162"/>
    <mergeCell ref="E163:G163"/>
    <mergeCell ref="E164:G164"/>
    <mergeCell ref="B163:C163"/>
    <mergeCell ref="B164:C164"/>
    <mergeCell ref="E159:G159"/>
    <mergeCell ref="B159:C159"/>
    <mergeCell ref="E160:G160"/>
    <mergeCell ref="B160:C160"/>
    <mergeCell ref="E161:G161"/>
    <mergeCell ref="B161:C161"/>
    <mergeCell ref="E165:G165"/>
    <mergeCell ref="B165:C165"/>
    <mergeCell ref="E166:G166"/>
    <mergeCell ref="B166:C166"/>
    <mergeCell ref="E178:G178"/>
    <mergeCell ref="B178:C178"/>
    <mergeCell ref="E179:G179"/>
    <mergeCell ref="B179:C179"/>
    <mergeCell ref="B180:C180"/>
    <mergeCell ref="E180:G180"/>
    <mergeCell ref="B175:G175"/>
    <mergeCell ref="E176:G176"/>
    <mergeCell ref="E177:G177"/>
    <mergeCell ref="B177:C177"/>
    <mergeCell ref="B176:C176"/>
    <mergeCell ref="B185:C185"/>
    <mergeCell ref="E185:G185"/>
    <mergeCell ref="B186:C186"/>
    <mergeCell ref="E186:G186"/>
    <mergeCell ref="B187:G187"/>
    <mergeCell ref="B181:G181"/>
    <mergeCell ref="B182:C182"/>
    <mergeCell ref="B183:C183"/>
    <mergeCell ref="B184:C184"/>
    <mergeCell ref="E182:G182"/>
    <mergeCell ref="E183:G183"/>
    <mergeCell ref="E184:G184"/>
    <mergeCell ref="B188:C188"/>
    <mergeCell ref="B189:C189"/>
    <mergeCell ref="B190:C190"/>
    <mergeCell ref="B191:C191"/>
    <mergeCell ref="B192:C192"/>
    <mergeCell ref="E188:G188"/>
    <mergeCell ref="E189:G189"/>
    <mergeCell ref="E190:G190"/>
    <mergeCell ref="E191:G191"/>
    <mergeCell ref="E192:G192"/>
    <mergeCell ref="B197:C197"/>
    <mergeCell ref="B198:C198"/>
    <mergeCell ref="E195:G195"/>
    <mergeCell ref="E196:G196"/>
    <mergeCell ref="E197:G197"/>
    <mergeCell ref="E198:G198"/>
    <mergeCell ref="E194:G194"/>
    <mergeCell ref="B194:C194"/>
    <mergeCell ref="B193:G193"/>
    <mergeCell ref="B195:C195"/>
    <mergeCell ref="B196:C196"/>
    <mergeCell ref="E202:G202"/>
    <mergeCell ref="B202:C202"/>
    <mergeCell ref="E203:G203"/>
    <mergeCell ref="B203:C203"/>
    <mergeCell ref="E204:G204"/>
    <mergeCell ref="B204:C204"/>
    <mergeCell ref="B199:G199"/>
    <mergeCell ref="E200:G200"/>
    <mergeCell ref="B200:C200"/>
    <mergeCell ref="B201:C201"/>
    <mergeCell ref="E201:G201"/>
    <mergeCell ref="E208:G208"/>
    <mergeCell ref="B208:C208"/>
    <mergeCell ref="B209:C209"/>
    <mergeCell ref="B210:C210"/>
    <mergeCell ref="E209:G209"/>
    <mergeCell ref="E210:G210"/>
    <mergeCell ref="B205:G205"/>
    <mergeCell ref="B206:C206"/>
    <mergeCell ref="B207:C207"/>
    <mergeCell ref="E207:G207"/>
    <mergeCell ref="E206:G206"/>
    <mergeCell ref="B216:C216"/>
    <mergeCell ref="E213:G213"/>
    <mergeCell ref="E214:G214"/>
    <mergeCell ref="E215:G215"/>
    <mergeCell ref="E216:G216"/>
    <mergeCell ref="B211:G211"/>
    <mergeCell ref="B212:C212"/>
    <mergeCell ref="B213:C213"/>
    <mergeCell ref="B214:C214"/>
    <mergeCell ref="B215:C215"/>
    <mergeCell ref="E212:G212"/>
    <mergeCell ref="E221:G221"/>
    <mergeCell ref="E222:G222"/>
    <mergeCell ref="B219:C219"/>
    <mergeCell ref="B220:C220"/>
    <mergeCell ref="B221:C221"/>
    <mergeCell ref="B222:C222"/>
    <mergeCell ref="B217:G217"/>
    <mergeCell ref="B218:C218"/>
    <mergeCell ref="E218:G218"/>
    <mergeCell ref="E219:G219"/>
    <mergeCell ref="E220:G220"/>
    <mergeCell ref="E238:G238"/>
    <mergeCell ref="B239:C239"/>
    <mergeCell ref="E239:G239"/>
    <mergeCell ref="E240:G240"/>
    <mergeCell ref="B240:C240"/>
    <mergeCell ref="B223:G223"/>
    <mergeCell ref="B230:C230"/>
    <mergeCell ref="E230:G230"/>
    <mergeCell ref="B229:G229"/>
    <mergeCell ref="B231:C231"/>
    <mergeCell ref="E231:G231"/>
    <mergeCell ref="E224:G224"/>
    <mergeCell ref="E225:G225"/>
    <mergeCell ref="E226:G226"/>
    <mergeCell ref="E227:G227"/>
    <mergeCell ref="E228:G228"/>
    <mergeCell ref="B224:C224"/>
    <mergeCell ref="B225:C225"/>
    <mergeCell ref="B226:C226"/>
    <mergeCell ref="B227:C227"/>
    <mergeCell ref="B228:C228"/>
    <mergeCell ref="B234:C234"/>
    <mergeCell ref="E232:G232"/>
    <mergeCell ref="E233:G233"/>
    <mergeCell ref="E246:G246"/>
    <mergeCell ref="E247:G247"/>
    <mergeCell ref="B243:C243"/>
    <mergeCell ref="B244:C244"/>
    <mergeCell ref="B245:C245"/>
    <mergeCell ref="B246:C246"/>
    <mergeCell ref="B247:C247"/>
    <mergeCell ref="E241:G241"/>
    <mergeCell ref="B241:C241"/>
    <mergeCell ref="E243:G243"/>
    <mergeCell ref="E244:G244"/>
    <mergeCell ref="E245:G245"/>
    <mergeCell ref="B242:G242"/>
    <mergeCell ref="E258:G258"/>
    <mergeCell ref="E259:G259"/>
    <mergeCell ref="B255:C255"/>
    <mergeCell ref="B256:C256"/>
    <mergeCell ref="B257:C257"/>
    <mergeCell ref="B258:C258"/>
    <mergeCell ref="B259:C259"/>
    <mergeCell ref="B248:G248"/>
    <mergeCell ref="B254:G254"/>
    <mergeCell ref="E255:G255"/>
    <mergeCell ref="E256:G256"/>
    <mergeCell ref="E257:G257"/>
    <mergeCell ref="B249:C249"/>
    <mergeCell ref="B250:C250"/>
    <mergeCell ref="B251:C251"/>
    <mergeCell ref="B252:C252"/>
    <mergeCell ref="B253:C253"/>
    <mergeCell ref="E249:G249"/>
    <mergeCell ref="E250:G250"/>
    <mergeCell ref="E251:G251"/>
    <mergeCell ref="E252:G252"/>
    <mergeCell ref="E253:G253"/>
    <mergeCell ref="E263:G263"/>
    <mergeCell ref="E264:G264"/>
    <mergeCell ref="E265:G265"/>
    <mergeCell ref="B263:C263"/>
    <mergeCell ref="B264:C264"/>
    <mergeCell ref="B265:C265"/>
    <mergeCell ref="B260:G260"/>
    <mergeCell ref="B261:C261"/>
    <mergeCell ref="E261:G261"/>
    <mergeCell ref="B262:C262"/>
    <mergeCell ref="E262:G262"/>
    <mergeCell ref="B271:C271"/>
    <mergeCell ref="E267:G267"/>
    <mergeCell ref="E268:G268"/>
    <mergeCell ref="E269:G269"/>
    <mergeCell ref="E270:G270"/>
    <mergeCell ref="E271:G271"/>
    <mergeCell ref="B266:G266"/>
    <mergeCell ref="B267:C267"/>
    <mergeCell ref="B268:C268"/>
    <mergeCell ref="B269:C269"/>
    <mergeCell ref="B270:C270"/>
    <mergeCell ref="B277:C277"/>
    <mergeCell ref="E273:G273"/>
    <mergeCell ref="E274:G274"/>
    <mergeCell ref="E275:G275"/>
    <mergeCell ref="E276:G276"/>
    <mergeCell ref="E277:G277"/>
    <mergeCell ref="B272:G272"/>
    <mergeCell ref="B273:C273"/>
    <mergeCell ref="B274:C274"/>
    <mergeCell ref="B275:C275"/>
    <mergeCell ref="B276:C276"/>
    <mergeCell ref="B283:C283"/>
    <mergeCell ref="E279:G279"/>
    <mergeCell ref="E280:G280"/>
    <mergeCell ref="E281:G281"/>
    <mergeCell ref="E282:G282"/>
    <mergeCell ref="E283:G283"/>
    <mergeCell ref="B278:G278"/>
    <mergeCell ref="B279:C279"/>
    <mergeCell ref="B280:C280"/>
    <mergeCell ref="B281:C281"/>
    <mergeCell ref="B282:C282"/>
    <mergeCell ref="E289:G289"/>
    <mergeCell ref="B285:C285"/>
    <mergeCell ref="B286:C286"/>
    <mergeCell ref="B287:C287"/>
    <mergeCell ref="B288:C288"/>
    <mergeCell ref="B289:C289"/>
    <mergeCell ref="B284:G284"/>
    <mergeCell ref="E285:G285"/>
    <mergeCell ref="E286:G286"/>
    <mergeCell ref="E287:G287"/>
    <mergeCell ref="E288:G288"/>
    <mergeCell ref="B315:G315"/>
    <mergeCell ref="B297:G297"/>
    <mergeCell ref="B295:C295"/>
    <mergeCell ref="E291:G291"/>
    <mergeCell ref="E292:G292"/>
    <mergeCell ref="E293:G293"/>
    <mergeCell ref="E294:G294"/>
    <mergeCell ref="E295:G295"/>
    <mergeCell ref="B290:G290"/>
    <mergeCell ref="B291:C291"/>
    <mergeCell ref="B292:C292"/>
    <mergeCell ref="B293:C293"/>
    <mergeCell ref="B294:C294"/>
    <mergeCell ref="B302:C302"/>
    <mergeCell ref="E302:G302"/>
    <mergeCell ref="B303:G303"/>
    <mergeCell ref="B304:C304"/>
    <mergeCell ref="B305:C305"/>
    <mergeCell ref="B306:C306"/>
    <mergeCell ref="B307:C307"/>
    <mergeCell ref="B308:C308"/>
    <mergeCell ref="E304:G304"/>
    <mergeCell ref="E305:G305"/>
    <mergeCell ref="E306:G306"/>
    <mergeCell ref="B312:C312"/>
    <mergeCell ref="B313:C313"/>
    <mergeCell ref="B314:C314"/>
    <mergeCell ref="E310:G310"/>
    <mergeCell ref="E311:G311"/>
    <mergeCell ref="E312:G312"/>
    <mergeCell ref="E313:G313"/>
    <mergeCell ref="E314:G314"/>
    <mergeCell ref="B298:C298"/>
    <mergeCell ref="B299:C299"/>
    <mergeCell ref="B300:C300"/>
    <mergeCell ref="B301:C301"/>
    <mergeCell ref="E298:G298"/>
    <mergeCell ref="E299:G299"/>
    <mergeCell ref="E300:G300"/>
    <mergeCell ref="E301:G301"/>
    <mergeCell ref="E307:G307"/>
    <mergeCell ref="E308:G308"/>
    <mergeCell ref="B309:G309"/>
    <mergeCell ref="B310:C310"/>
    <mergeCell ref="B311:C311"/>
    <mergeCell ref="B321:G321"/>
    <mergeCell ref="B322:C322"/>
    <mergeCell ref="B323:C323"/>
    <mergeCell ref="B324:C324"/>
    <mergeCell ref="B325:C325"/>
    <mergeCell ref="B320:C320"/>
    <mergeCell ref="E316:G316"/>
    <mergeCell ref="E317:G317"/>
    <mergeCell ref="E318:G318"/>
    <mergeCell ref="E319:G319"/>
    <mergeCell ref="E320:G320"/>
    <mergeCell ref="B318:C318"/>
    <mergeCell ref="B319:C319"/>
    <mergeCell ref="B316:C316"/>
    <mergeCell ref="B317:C317"/>
    <mergeCell ref="B333:G333"/>
    <mergeCell ref="B334:G334"/>
    <mergeCell ref="E335:G335"/>
    <mergeCell ref="E336:G336"/>
    <mergeCell ref="E337:G337"/>
    <mergeCell ref="B326:C326"/>
    <mergeCell ref="E322:G322"/>
    <mergeCell ref="E323:G323"/>
    <mergeCell ref="E324:G324"/>
    <mergeCell ref="E325:G325"/>
    <mergeCell ref="E326:G326"/>
    <mergeCell ref="B327:G327"/>
    <mergeCell ref="B328:C328"/>
    <mergeCell ref="B329:C329"/>
    <mergeCell ref="B330:C330"/>
    <mergeCell ref="B331:C331"/>
    <mergeCell ref="B332:C332"/>
    <mergeCell ref="E328:G328"/>
    <mergeCell ref="E329:G329"/>
    <mergeCell ref="E330:G330"/>
    <mergeCell ref="E331:G331"/>
    <mergeCell ref="E332:G332"/>
    <mergeCell ref="E338:G338"/>
    <mergeCell ref="E339:G339"/>
    <mergeCell ref="B335:C335"/>
    <mergeCell ref="B336:C336"/>
    <mergeCell ref="B337:C337"/>
    <mergeCell ref="B338:C338"/>
    <mergeCell ref="B339:C339"/>
    <mergeCell ref="B344:C344"/>
    <mergeCell ref="B345:C345"/>
    <mergeCell ref="B340:G340"/>
    <mergeCell ref="B341:C341"/>
    <mergeCell ref="B342:C342"/>
    <mergeCell ref="B343:C343"/>
    <mergeCell ref="E341:G341"/>
    <mergeCell ref="E342:G342"/>
    <mergeCell ref="E350:G350"/>
    <mergeCell ref="E351:G351"/>
    <mergeCell ref="B347:C347"/>
    <mergeCell ref="B348:C348"/>
    <mergeCell ref="B349:C349"/>
    <mergeCell ref="B350:C350"/>
    <mergeCell ref="B351:C351"/>
    <mergeCell ref="E343:G343"/>
    <mergeCell ref="E344:G344"/>
    <mergeCell ref="E345:G345"/>
    <mergeCell ref="B346:G346"/>
    <mergeCell ref="E347:G347"/>
    <mergeCell ref="B174:G174"/>
    <mergeCell ref="B168:G168"/>
    <mergeCell ref="E169:G169"/>
    <mergeCell ref="E170:G170"/>
    <mergeCell ref="E171:G171"/>
    <mergeCell ref="E172:G172"/>
    <mergeCell ref="E173:G173"/>
    <mergeCell ref="B169:C169"/>
    <mergeCell ref="B170:C170"/>
    <mergeCell ref="B171:C171"/>
    <mergeCell ref="B172:C172"/>
    <mergeCell ref="B173:C173"/>
    <mergeCell ref="B235:G235"/>
    <mergeCell ref="B296:G296"/>
    <mergeCell ref="B363:C363"/>
    <mergeCell ref="E360:G360"/>
    <mergeCell ref="E361:G361"/>
    <mergeCell ref="E362:G362"/>
    <mergeCell ref="E363:G363"/>
    <mergeCell ref="B358:G358"/>
    <mergeCell ref="B359:C359"/>
    <mergeCell ref="B361:C361"/>
    <mergeCell ref="B362:C362"/>
    <mergeCell ref="B357:C357"/>
    <mergeCell ref="E353:G353"/>
    <mergeCell ref="E354:G354"/>
    <mergeCell ref="E355:G355"/>
    <mergeCell ref="E356:G356"/>
    <mergeCell ref="E357:G357"/>
    <mergeCell ref="B352:G352"/>
    <mergeCell ref="B353:C353"/>
    <mergeCell ref="B354:C354"/>
    <mergeCell ref="B355:C355"/>
    <mergeCell ref="B356:C356"/>
    <mergeCell ref="E348:G348"/>
    <mergeCell ref="E349:G349"/>
    <mergeCell ref="B371:G371"/>
    <mergeCell ref="B372:C372"/>
    <mergeCell ref="B373:C373"/>
    <mergeCell ref="B374:C374"/>
    <mergeCell ref="B375:C375"/>
    <mergeCell ref="B376:C376"/>
    <mergeCell ref="E378:G378"/>
    <mergeCell ref="E379:G379"/>
    <mergeCell ref="E380:G380"/>
    <mergeCell ref="E372:G372"/>
    <mergeCell ref="E373:G373"/>
    <mergeCell ref="E374:G374"/>
    <mergeCell ref="E375:G375"/>
    <mergeCell ref="E376:G376"/>
    <mergeCell ref="E381:G381"/>
    <mergeCell ref="E382:G382"/>
    <mergeCell ref="B377:G377"/>
    <mergeCell ref="B378:C378"/>
    <mergeCell ref="B379:C379"/>
    <mergeCell ref="B380:C380"/>
    <mergeCell ref="B381:C381"/>
    <mergeCell ref="B382:C382"/>
    <mergeCell ref="B396:G396"/>
    <mergeCell ref="B395:G395"/>
    <mergeCell ref="B383:G383"/>
    <mergeCell ref="B389:G389"/>
    <mergeCell ref="B385:C385"/>
    <mergeCell ref="E384:G384"/>
    <mergeCell ref="B397:C397"/>
    <mergeCell ref="E397:G397"/>
    <mergeCell ref="B390:C390"/>
    <mergeCell ref="B391:C391"/>
    <mergeCell ref="B392:C392"/>
    <mergeCell ref="B393:C393"/>
    <mergeCell ref="B394:C394"/>
    <mergeCell ref="B384:C384"/>
    <mergeCell ref="B386:C386"/>
    <mergeCell ref="B387:C387"/>
    <mergeCell ref="B388:C388"/>
    <mergeCell ref="E394:G394"/>
    <mergeCell ref="E385:G385"/>
    <mergeCell ref="E386:G386"/>
    <mergeCell ref="E390:G390"/>
    <mergeCell ref="E392:G392"/>
    <mergeCell ref="E393:G393"/>
    <mergeCell ref="E387:G387"/>
    <mergeCell ref="E388:G388"/>
    <mergeCell ref="E391:G391"/>
    <mergeCell ref="B398:C398"/>
    <mergeCell ref="E398:G398"/>
    <mergeCell ref="B399:C399"/>
    <mergeCell ref="E399:G399"/>
    <mergeCell ref="B400:C400"/>
    <mergeCell ref="E400:G400"/>
    <mergeCell ref="B401:C401"/>
    <mergeCell ref="E401:G401"/>
    <mergeCell ref="B402:C402"/>
    <mergeCell ref="E402:G402"/>
    <mergeCell ref="B403:C403"/>
    <mergeCell ref="E403:G403"/>
    <mergeCell ref="B404:C404"/>
    <mergeCell ref="E404:G404"/>
    <mergeCell ref="B405:C405"/>
    <mergeCell ref="E405:G405"/>
    <mergeCell ref="B411:C411"/>
    <mergeCell ref="E411:G411"/>
    <mergeCell ref="B412:C412"/>
    <mergeCell ref="E412:G412"/>
    <mergeCell ref="B413:C413"/>
    <mergeCell ref="E413:G413"/>
    <mergeCell ref="B414:C414"/>
    <mergeCell ref="E414:G414"/>
    <mergeCell ref="B406:C406"/>
    <mergeCell ref="E406:G406"/>
    <mergeCell ref="B407:G407"/>
    <mergeCell ref="B408:C408"/>
    <mergeCell ref="E408:G408"/>
    <mergeCell ref="B409:C409"/>
    <mergeCell ref="E409:G409"/>
    <mergeCell ref="B410:C410"/>
    <mergeCell ref="E410:G410"/>
    <mergeCell ref="B415:C415"/>
    <mergeCell ref="E415:G415"/>
    <mergeCell ref="B416:C416"/>
    <mergeCell ref="E416:G416"/>
    <mergeCell ref="B417:C417"/>
    <mergeCell ref="E417:G417"/>
    <mergeCell ref="B418:G418"/>
    <mergeCell ref="B419:C419"/>
    <mergeCell ref="E419:G419"/>
    <mergeCell ref="E432:G432"/>
    <mergeCell ref="B433:C433"/>
    <mergeCell ref="E433:G433"/>
    <mergeCell ref="B434:C434"/>
    <mergeCell ref="B422:C422"/>
    <mergeCell ref="E422:G422"/>
    <mergeCell ref="B421:C421"/>
    <mergeCell ref="E421:G421"/>
    <mergeCell ref="B423:C423"/>
    <mergeCell ref="E423:G423"/>
    <mergeCell ref="B424:C424"/>
    <mergeCell ref="E424:G424"/>
    <mergeCell ref="B425:C425"/>
    <mergeCell ref="E425:G425"/>
    <mergeCell ref="E434:G434"/>
    <mergeCell ref="B430:C430"/>
    <mergeCell ref="E430:G430"/>
    <mergeCell ref="E439:G439"/>
    <mergeCell ref="B435:C435"/>
    <mergeCell ref="E435:G435"/>
    <mergeCell ref="B2:L2"/>
    <mergeCell ref="B3:L3"/>
    <mergeCell ref="B4:L4"/>
    <mergeCell ref="B6:L6"/>
    <mergeCell ref="B437:C437"/>
    <mergeCell ref="E437:G437"/>
    <mergeCell ref="B438:C438"/>
    <mergeCell ref="E438:G438"/>
    <mergeCell ref="B439:C439"/>
    <mergeCell ref="B426:C426"/>
    <mergeCell ref="E426:G426"/>
    <mergeCell ref="B427:C427"/>
    <mergeCell ref="E427:G427"/>
    <mergeCell ref="B428:C428"/>
    <mergeCell ref="E428:G428"/>
    <mergeCell ref="B429:G429"/>
    <mergeCell ref="B436:C436"/>
    <mergeCell ref="E436:G436"/>
    <mergeCell ref="B431:C431"/>
    <mergeCell ref="E431:G431"/>
    <mergeCell ref="B432:C432"/>
    <mergeCell ref="B448:L449"/>
    <mergeCell ref="B450:L450"/>
    <mergeCell ref="B445:C445"/>
    <mergeCell ref="E445:G445"/>
    <mergeCell ref="B440:G440"/>
    <mergeCell ref="B441:C441"/>
    <mergeCell ref="E441:G441"/>
    <mergeCell ref="B442:C442"/>
    <mergeCell ref="E442:G442"/>
    <mergeCell ref="B443:C443"/>
    <mergeCell ref="E443:G443"/>
    <mergeCell ref="B444:C444"/>
    <mergeCell ref="E444:G444"/>
  </mergeCells>
  <phoneticPr fontId="1" type="noConversion"/>
  <dataValidations count="1">
    <dataValidation type="list" allowBlank="1" showInputMessage="1" showErrorMessage="1" sqref="H441:H445 H430:H439 H419:H428 H408:H417 H397:H406 H365:H394 H54:H112 H114:H173 H175:H234 H236:H295 H297:H332 H334:H363" xr:uid="{069D5316-955A-4FBE-A5BE-02B41FDA70DC}">
      <formula1>$J$54:$J$56</formula1>
    </dataValidation>
  </dataValidations>
  <pageMargins left="0.46" right="0.33" top="0.53" bottom="0.36" header="0.3" footer="0.3"/>
  <pageSetup paperSize="9" scale="80" orientation="portrait" horizontalDpi="4294967294" verticalDpi="4294967294" r:id="rId1"/>
  <rowBreaks count="1" manualBreakCount="1">
    <brk id="50" max="7" man="1"/>
  </rowBreaks>
  <drawing r:id="rId2"/>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Kayakalp-2024</vt:lpstr>
      <vt:lpstr>'Kayakalp-2024'!page189</vt:lpstr>
      <vt:lpstr>'Kayakalp-2024'!page195</vt:lpstr>
      <vt:lpstr>'Kayakalp-2024'!page199</vt:lpstr>
      <vt:lpstr>'Kayakalp-2024'!Print_Area</vt:lpstr>
      <vt:lpstr>'Kayakalp-2024'!Print_Titles</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Sushant;dr.chinmayeeswain@gmail.com</dc:creator>
  <cp:lastModifiedBy>Dr Vineeta  Dhankhar</cp:lastModifiedBy>
  <cp:lastPrinted>2023-04-21T08:15:43Z</cp:lastPrinted>
  <dcterms:created xsi:type="dcterms:W3CDTF">2015-06-11T07:52:00Z</dcterms:created>
  <dcterms:modified xsi:type="dcterms:W3CDTF">2024-07-29T04:12:45Z</dcterms:modified>
</cp:coreProperties>
</file>